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6\01 R5年度版（R4決算）\03 財政状況資料集作成（2回目）\05 公表\02 1回目＋2回目\"/>
    </mc:Choice>
  </mc:AlternateContent>
  <bookViews>
    <workbookView xWindow="0" yWindow="0" windowWidth="28800" windowHeight="119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BW35" i="10"/>
  <c r="BW36" i="10" s="1"/>
  <c r="BW37" i="10" s="1"/>
  <c r="BW38" i="10" s="1"/>
  <c r="BW39" i="10" s="1"/>
  <c r="C35" i="10"/>
  <c r="CO34" i="10"/>
  <c r="CO35" i="10" s="1"/>
  <c r="BW34" i="10"/>
  <c r="U34" i="10"/>
  <c r="U35" i="10" s="1"/>
  <c r="U36" i="10" s="1"/>
  <c r="C34" i="10"/>
  <c r="AM34" i="10" l="1"/>
  <c r="AM35"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<sst xmlns="http://schemas.openxmlformats.org/spreadsheetml/2006/main" count="1120" uniqueCount="633">
  <si>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</si>
  <si>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</si>
  <si>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</si>
  <si>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</si>
  <si>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</si>
  <si>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</si>
  <si>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</si>
  <si>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</si>
  <si>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</si>
  <si>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</si>
  <si>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</si>
  <si>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</si>
  <si>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</si>
  <si>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</si>
  <si>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</si>
  <si>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</si>
  <si>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</si>
  <si>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</si>
  <si>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</si>
  <si>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</si>
  <si>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</si>
  <si>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</si>
  <si>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</si>
  <si>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</si>
  <si>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</si>
  <si>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</si>
  <si>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</si>
  <si>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</si>
  <si>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</si>
  <si>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</si>
  <si>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</si>
  <si>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</si>
  <si>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</si>
  <si>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</si>
  <si>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</si>
  <si>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</si>
  <si>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</si>
  <si>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</si>
  <si>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</si>
  <si>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</si>
  <si>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</si>
  <si>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</si>
  <si>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</si>
  <si>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</si>
  <si>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</si>
  <si>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</si>
  <si>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</si>
  <si>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</si>
  <si>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</si>
  <si>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</si>
  <si>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</si>
  <si>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</si>
  <si>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</si>
  <si>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</si>
  <si>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</si>
  <si>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</si>
  <si>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</si>
  <si>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</si>
  <si>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</si>
  <si>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</si>
  <si>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</si>
  <si>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</si>
  <si>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</si>
  <si>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</si>
  <si>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</si>
  <si>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</si>
  <si>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</si>
  <si>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</si>
  <si>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</si>
  <si>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</si>
  <si>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</si>
  <si>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</si>
  <si>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</si>
  <si>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</si>
  <si>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</si>
  <si>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</si>
  <si>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</si>
  <si>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</si>
  <si>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</si>
  <si>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</si>
  <si>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</si>
  <si>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</si>
  <si>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</si>
  <si>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</si>
  <si>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</si>
  <si>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</si>
  <si>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</si>
  <si>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</si>
  <si>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</si>
  <si>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</si>
  <si>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</si>
  <si>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</si>
  <si>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</si>
  <si>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</si>
  <si>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</si>
  <si>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</si>
  <si>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</si>
  <si>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</si>
  <si>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</si>
  <si>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</si>
  <si>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</si>
  <si>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</si>
  <si>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</si>
  <si>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</si>
  <si>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</si>
  <si>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</si>
  <si>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</si>
  <si>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</si>
  <si>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</si>
  <si>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</si>
  <si>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</si>
  <si>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</si>
  <si>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</si>
  <si>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</si>
  <si>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</si>
  <si>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</si>
  <si>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</si>
  <si>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</si>
  <si>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</si>
  <si>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</si>
  <si>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</si>
  <si>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</si>
  <si>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</si>
  <si>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</si>
  <si>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</si>
  <si>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</si>
  <si>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</si>
  <si>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</si>
  <si>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</si>
  <si>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</si>
  <si>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</si>
  <si>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</si>
  <si>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</si>
  <si>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</si>
  <si>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</si>
  <si>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</si>
  <si>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</si>
  <si>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</si>
  <si>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</si>
  <si>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</si>
  <si>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</si>
  <si>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</si>
  <si>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</si>
  <si>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</si>
  <si>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</si>
  <si>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</si>
  <si>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</si>
  <si>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</si>
  <si>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</si>
  <si>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</si>
  <si>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</si>
  <si>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</si>
  <si>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</si>
  <si>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</si>
  <si>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</si>
  <si>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</si>
  <si>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</si>
  <si>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</si>
  <si>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</si>
  <si>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</si>
  <si>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</si>
  <si>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</si>
  <si>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</si>
  <si>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</si>
  <si>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</si>
  <si>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</si>
  <si>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</si>
  <si>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</si>
  <si>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</si>
  <si>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</si>
  <si>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</si>
  <si>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</si>
  <si>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</si>
  <si>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</si>
  <si>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</si>
  <si>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</si>
  <si>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</si>
  <si>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</si>
  <si>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</si>
  <si>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</si>
  <si>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</si>
  <si>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</si>
  <si>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</si>
  <si>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</si>
  <si>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</si>
  <si>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</si>
  <si>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</si>
  <si>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</si>
  <si>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</si>
  <si>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</si>
  <si>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</si>
  <si>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</si>
  <si>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</si>
  <si>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</si>
  <si>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</si>
  <si>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</si>
  <si>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</si>
  <si>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</si>
  <si>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</si>
  <si>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</si>
  <si>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</si>
  <si>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</si>
  <si>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</si>
  <si>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</si>
  <si>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</si>
  <si>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</si>
  <si>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</si>
  <si>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</si>
  <si>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</si>
  <si>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</si>
  <si>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</si>
  <si>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</si>
  <si>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</si>
  <si>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</si>
  <si>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</si>
  <si>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</si>
  <si>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</si>
  <si>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</si>
  <si>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</si>
  <si>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</si>
  <si>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</si>
  <si>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</si>
  <si>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</si>
  <si>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</si>
  <si>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</si>
  <si>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</si>
  <si>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</si>
  <si>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岩手県洋野町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</si>
  <si>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</si>
  <si>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</si>
  <si>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</si>
  <si>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</si>
  <si>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</si>
  <si>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</si>
  <si>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</si>
  <si>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</si>
  <si>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</si>
  <si>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</si>
  <si>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</si>
  <si>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</si>
  <si>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</si>
  <si>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</si>
  <si>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</si>
  <si>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</si>
  <si>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</si>
  <si>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</si>
  <si>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</si>
  <si>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</si>
  <si>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</si>
  <si>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</si>
  <si>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</si>
  <si>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</si>
  <si>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</si>
  <si>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</si>
  <si>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</si>
  <si>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</si>
  <si>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</si>
  <si>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</si>
  <si>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</si>
  <si>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</si>
  <si>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</si>
  <si>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</si>
  <si>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</si>
  <si>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</si>
  <si>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</si>
  <si>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</si>
  <si>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</si>
  <si>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</si>
  <si>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</si>
  <si>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</si>
  <si>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</si>
  <si>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</si>
  <si>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</si>
  <si>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</si>
  <si>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</si>
  <si>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</si>
  <si>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</si>
  <si>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</si>
  <si>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</si>
  <si>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</si>
  <si>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</si>
  <si>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</si>
  <si>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</si>
  <si>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</si>
  <si>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</si>
  <si>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</si>
  <si>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</si>
  <si>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</si>
  <si>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</si>
  <si>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</si>
  <si>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</si>
  <si>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</si>
  <si>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</si>
  <si>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</si>
  <si>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</si>
  <si>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</si>
  <si>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</si>
  <si>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</si>
  <si>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</si>
  <si>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</si>
  <si>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</si>
  <si>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</si>
  <si>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</si>
  <si>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</si>
  <si>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</si>
  <si>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</si>
  <si>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</si>
  <si>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</si>
  <si>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</si>
  <si>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</si>
  <si>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</si>
  <si>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</si>
  <si>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</si>
  <si>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</si>
  <si>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</si>
  <si>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</si>
  <si>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</si>
  <si>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</si>
  <si>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</si>
  <si>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</si>
  <si>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</si>
  <si>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</si>
  <si>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</si>
  <si>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</si>
  <si>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</si>
  <si>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</si>
  <si>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</si>
  <si>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</si>
  <si>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</si>
  <si>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</si>
  <si>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</si>
  <si>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</si>
  <si>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</si>
  <si>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</si>
  <si>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</si>
  <si>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</si>
  <si>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</si>
  <si>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</si>
  <si>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</si>
  <si>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</si>
  <si>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</si>
  <si>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</si>
  <si>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</si>
  <si>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</si>
  <si>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</si>
  <si>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</si>
  <si>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</si>
  <si>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</si>
  <si>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</si>
  <si>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</si>
  <si>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</si>
  <si>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</si>
  <si>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</si>
  <si>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</si>
  <si>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</si>
  <si>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</si>
  <si>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</si>
  <si>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</si>
  <si>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</si>
  <si>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</si>
  <si>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</si>
  <si>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</si>
  <si>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</si>
  <si>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</si>
  <si>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</si>
  <si>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</si>
  <si>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</si>
  <si>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</si>
  <si>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</si>
  <si>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</si>
  <si>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</si>
  <si>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</si>
  <si>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</si>
  <si>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</si>
  <si>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</si>
  <si>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</si>
  <si>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</si>
  <si>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</si>
  <si>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</si>
  <si>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</si>
  <si>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</si>
  <si>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</si>
  <si>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岩手県洋野町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</si>
  <si>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</si>
  <si>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</si>
  <si>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</si>
  <si>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</si>
  <si>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</si>
  <si>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</si>
  <si>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</si>
  <si>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</si>
  <si>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</si>
  <si>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</si>
  <si>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</si>
  <si>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</si>
  <si>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</si>
  <si>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</si>
  <si>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</si>
  <si>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</si>
  <si>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</si>
  <si>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</si>
  <si>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</si>
  <si>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</si>
  <si>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</si>
  <si>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</si>
  <si>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</si>
  <si>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</si>
  <si>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</si>
  <si>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</si>
  <si>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</si>
  <si>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</si>
  <si>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</si>
  <si>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</si>
  <si>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</si>
  <si>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</si>
  <si>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</si>
  <si>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</si>
  <si>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</si>
  <si>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</si>
  <si>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</si>
  <si>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病院事業</t>
    <phoneticPr fontId="5"/>
  </si>
  <si>
    <t>法適用企業</t>
    <phoneticPr fontId="5"/>
  </si>
  <si>
    <t>水道事業</t>
    <phoneticPr fontId="5"/>
  </si>
  <si>
    <t>魚市場事業</t>
    <phoneticPr fontId="5"/>
  </si>
  <si>
    <t>法非適用企業</t>
    <phoneticPr fontId="5"/>
  </si>
  <si>
    <t>公共下水道事業</t>
    <phoneticPr fontId="5"/>
  </si>
  <si>
    <t>法非適用企業</t>
    <phoneticPr fontId="5"/>
  </si>
  <si>
    <t>農業集落排水事業</t>
    <phoneticPr fontId="5"/>
  </si>
  <si>
    <t>法非適用企業</t>
    <phoneticPr fontId="5"/>
  </si>
  <si>
    <t>生活排水処理事業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</si>
  <si>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</si>
  <si>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</si>
  <si>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</si>
  <si>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</si>
  <si>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</si>
  <si>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</si>
  <si>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</si>
  <si>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</si>
  <si>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</si>
  <si>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</si>
  <si>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</si>
  <si>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</si>
  <si>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</si>
  <si>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</si>
  <si>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</si>
  <si>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</si>
  <si>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</si>
  <si>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</si>
  <si>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</si>
  <si>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</si>
  <si>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</si>
  <si>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</si>
  <si>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</si>
  <si>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</si>
  <si>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</si>
  <si>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</si>
  <si>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</si>
  <si>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</si>
  <si>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</si>
  <si>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</si>
  <si>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</si>
  <si>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</si>
  <si>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</si>
  <si>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</si>
  <si>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</si>
  <si>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</si>
  <si>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</si>
  <si>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</si>
  <si>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</si>
  <si>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</si>
  <si>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</si>
  <si>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</si>
  <si>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</si>
  <si>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</si>
  <si>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</si>
  <si>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</si>
  <si>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</si>
  <si>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</si>
  <si>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</si>
  <si>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</si>
  <si>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</si>
  <si>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</si>
  <si>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</si>
  <si>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</si>
  <si>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</si>
  <si>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</si>
  <si>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</si>
  <si>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</si>
  <si>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</si>
  <si>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</si>
  <si>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</si>
  <si>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</si>
  <si>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</si>
  <si>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</si>
  <si>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</si>
  <si>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</si>
  <si>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</si>
  <si>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</si>
  <si>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</si>
  <si>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</si>
  <si>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</si>
  <si>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</si>
  <si>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</si>
  <si>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</si>
  <si>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</si>
  <si>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</si>
  <si>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</si>
  <si>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</si>
  <si>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</si>
  <si>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</si>
  <si>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</si>
  <si>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</si>
  <si>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</si>
  <si>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</si>
  <si>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</si>
  <si>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</si>
  <si>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</si>
  <si>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</si>
  <si>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</si>
  <si>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</si>
  <si>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</si>
  <si>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</si>
  <si>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</si>
  <si>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</si>
  <si>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</si>
  <si>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</si>
  <si>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</si>
  <si>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</si>
  <si>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</si>
  <si>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</si>
  <si>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</si>
  <si>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</si>
  <si>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</si>
  <si>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</si>
  <si>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</si>
  <si>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</si>
  <si>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</si>
  <si>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</si>
  <si>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</si>
  <si>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</si>
  <si>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</si>
  <si>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</si>
  <si>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</si>
  <si>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</si>
  <si>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</si>
  <si>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</si>
  <si>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</si>
  <si>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</si>
  <si>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</si>
  <si>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</si>
  <si>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</si>
  <si>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</si>
  <si>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</si>
  <si>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</si>
  <si>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</si>
  <si>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</si>
  <si>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</si>
  <si>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</si>
  <si>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</si>
  <si>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</si>
  <si>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</si>
  <si>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</si>
  <si>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</si>
  <si>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</si>
  <si>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</si>
  <si>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</si>
  <si>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</si>
  <si>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</si>
  <si>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</si>
  <si>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</si>
  <si>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</si>
  <si>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</si>
  <si>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</si>
  <si>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</si>
  <si>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</si>
  <si>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</si>
  <si>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</si>
  <si>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</si>
  <si>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</si>
  <si>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</si>
  <si>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</si>
  <si>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</si>
  <si>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</si>
  <si>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</si>
  <si>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</si>
  <si>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</si>
  <si>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</si>
  <si>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</si>
  <si>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</si>
  <si>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</si>
  <si>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7.84</t>
  </si>
  <si>
    <t>▲ 2.85</t>
  </si>
  <si>
    <t>病院事業</t>
  </si>
  <si>
    <t>水道事業</t>
  </si>
  <si>
    <t>一般会計</t>
  </si>
  <si>
    <t>国民健康保険</t>
  </si>
  <si>
    <t>国民健康保険診療施設</t>
  </si>
  <si>
    <t>公共下水道事業</t>
  </si>
  <si>
    <t>農業集落排水事業</t>
  </si>
  <si>
    <t>生活排水処理事業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</si>
  <si>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</si>
  <si>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</si>
  <si>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</si>
  <si>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</si>
  <si>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</si>
  <si>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</si>
  <si>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</si>
  <si>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</si>
  <si>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</si>
  <si>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久慈広域連合（一般会計）</t>
  </si>
  <si>
    <t>久慈広域連合（特別会計）</t>
  </si>
  <si>
    <t>岩手県市町村総合事務組合（一般会計）</t>
  </si>
  <si>
    <t>岩手県市町村総合事務組合（特別会計）</t>
  </si>
  <si>
    <t>岩手県後期高齢者医療広域連合（一般会計）</t>
  </si>
  <si>
    <t>岩手県後期高齢者医療広域連合（特別会計）</t>
  </si>
  <si>
    <t>一般社団法人　大野畜産公社</t>
  </si>
  <si>
    <t>一般社団法人　大野ふるさと公社</t>
  </si>
  <si>
    <t>合併振興基金</t>
  </si>
  <si>
    <t>福祉基金</t>
  </si>
  <si>
    <t>公共施設等整備基金</t>
  </si>
  <si>
    <t>ふるさと創生基金</t>
  </si>
  <si>
    <t>農山漁村地域活性化基金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</si>
  <si>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</si>
  <si>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</si>
  <si>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</si>
  <si>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</si>
  <si>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</si>
  <si>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将来負担比率については、上記のとおり減少傾向である。
　実質公債費比率は上昇傾向にあったが令和２年度からは改善に転じている。公債費は令和４年度にピークを迎えその後減少する見込みである。
　実質公債費比率は、依然として類似団体の平均を上回っていることから、指標を注視しながら引き続きプライマリーバランスの黒字を確保し、適切な起債活用に努める。</t>
    <rPh sb="95" eb="97">
      <t>ジッシツ</t>
    </rPh>
    <rPh sb="97" eb="100">
      <t>コウサイヒ</t>
    </rPh>
    <rPh sb="100" eb="102">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</si>
  <si>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</si>
  <si>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</si>
  <si>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</si>
  <si>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令和４年度における将来負担比率はマイナス算定、有形固定資産減価償却率は71.6％であり類似団体の平均を5.9ポイント上回った。
　将来負担比率は、東日本大震災以降概ね減少傾向にあり、地方債現在高及び充当可能基金現在高も今後減少が見込まれることから、類似団体との均一化が進むものとみている。
　また、有形固定資産減価償却率は類似団体と比較して高い数値であるため、令和４年３月に改訂した公共施設等総合管理計画及び令和３年３月に策定した個別施設計画による計画的な修繕、改善及び統廃合を進める必要がある。</t>
    <rPh sb="21" eb="23">
      <t>サンテイ</t>
    </rPh>
    <rPh sb="186" eb="187">
      <t>ガツ</t>
    </rPh>
    <rPh sb="203" eb="204">
      <t>オヨ</t>
    </rPh>
    <rPh sb="210" eb="211">
      <t>ガツ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</si>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</sst>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74568</c:v>
                </c:pt>
                <c:pt idx="4">
                  <c:v>73693</c:v>
                </c:pt>
              </c:numCache>
            </c:numRef>
          </c:val>
          <c:smooth val="0"/>
          <c:extLst>
            <c:ext xmlns:c16="http://schemas.microsoft.com/office/drawing/2014/chart" uri="{C3380CC4-5D6E-409C-BE32-E72D297353CC}">
              <c16:uniqueId val="{00000000-A3EA-4E0A-A4A5-F7644230F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138865</c:v>
                </c:pt>
                <c:pt idx="1">
                  <c:v>85913</c:v>
                </c:pt>
                <c:pt idx="2">
                  <c:v>69326</c:v>
                </c:pt>
                <c:pt idx="3">
                  <c:v>80439</c:v>
                </c:pt>
                <c:pt idx="4">
                  <c:v>58237</c:v>
                </c:pt>
              </c:numCache>
            </c:numRef>
          </c:val>
          <c:smooth val="0"/>
          <c:extLst>
            <c:ext xmlns:c16="http://schemas.microsoft.com/office/drawing/2014/chart" uri="{C3380CC4-5D6E-409C-BE32-E72D297353CC}">
              <c16:uniqueId val="{00000001-A3EA-4E0A-A4A5-F7644230FC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4.71</c:v>
                </c:pt>
                <c:pt idx="1">
                  <c:v>1.31</c:v>
                </c:pt>
                <c:pt idx="2">
                  <c:v>7.37</c:v>
                </c:pt>
                <c:pt idx="3">
                  <c:v>7.97</c:v>
                </c:pt>
                <c:pt idx="4">
                  <c:v>1.01</c:v>
                </c:pt>
              </c:numCache>
            </c:numRef>
          </c:val>
          <c:extLst>
            <c:ext xmlns:c16="http://schemas.microsoft.com/office/drawing/2014/chart" uri="{C3380CC4-5D6E-409C-BE32-E72D297353CC}">
              <c16:uniqueId val="{00000000-DE93-4084-AB0A-E4AB9D063C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37.64</c:v>
                </c:pt>
                <c:pt idx="1">
                  <c:v>32.44</c:v>
                </c:pt>
                <c:pt idx="2">
                  <c:v>32.57</c:v>
                </c:pt>
                <c:pt idx="3">
                  <c:v>35.369999999999997</c:v>
                </c:pt>
                <c:pt idx="4">
                  <c:v>40.98</c:v>
                </c:pt>
              </c:numCache>
            </c:numRef>
          </c:val>
          <c:extLst>
            <c:ext xmlns:c16="http://schemas.microsoft.com/office/drawing/2014/chart" uri="{C3380CC4-5D6E-409C-BE32-E72D297353CC}">
              <c16:uniqueId val="{00000001-DE93-4084-AB0A-E4AB9D063C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c:v>
                </c:pt>
                <c:pt idx="1">
                  <c:v>-7.84</c:v>
                </c:pt>
                <c:pt idx="2">
                  <c:v>6.95</c:v>
                </c:pt>
                <c:pt idx="3">
                  <c:v>4.6399999999999997</c:v>
                </c:pt>
                <c:pt idx="4">
                  <c:v>-2.85</c:v>
                </c:pt>
              </c:numCache>
            </c:numRef>
          </c:val>
          <c:smooth val="0"/>
          <c:extLst>
            <c:ext xmlns:c16="http://schemas.microsoft.com/office/drawing/2014/chart" uri="{C3380CC4-5D6E-409C-BE32-E72D297353CC}">
              <c16:uniqueId val="{00000002-DE93-4084-AB0A-E4AB9D063C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8E97-4E53-BE36-F011A67595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97-4E53-BE36-F011A675956C}"/>
            </c:ext>
          </c:extLst>
        </c:ser>
        <c:ser>
          <c:idx val="2"/>
          <c:order val="2"/>
          <c:tx>
            <c:strRef>
              <c:f>データシート!$A$29</c:f>
              <c:strCache>
                <c:ptCount val="1"/>
                <c:pt idx="0">
                  <c:v>生活排水処理事業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0.02</c:v>
                </c:pt>
                <c:pt idx="8">
                  <c:v>#N/A</c:v>
                </c:pt>
                <c:pt idx="9">
                  <c:v>0.03</c:v>
                </c:pt>
              </c:numCache>
            </c:numRef>
          </c:val>
          <c:extLst>
            <c:ext xmlns:c16="http://schemas.microsoft.com/office/drawing/2014/chart" uri="{C3380CC4-5D6E-409C-BE32-E72D297353CC}">
              <c16:uniqueId val="{00000002-8E97-4E53-BE36-F011A675956C}"/>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8E97-4E53-BE36-F011A675956C}"/>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0.08</c:v>
                </c:pt>
                <c:pt idx="6">
                  <c:v>#N/A</c:v>
                </c:pt>
                <c:pt idx="7">
                  <c:v>0.05</c:v>
                </c:pt>
                <c:pt idx="8">
                  <c:v>#N/A</c:v>
                </c:pt>
                <c:pt idx="9">
                  <c:v>0.06</c:v>
                </c:pt>
              </c:numCache>
            </c:numRef>
          </c:val>
          <c:extLst>
            <c:ext xmlns:c16="http://schemas.microsoft.com/office/drawing/2014/chart" uri="{C3380CC4-5D6E-409C-BE32-E72D297353CC}">
              <c16:uniqueId val="{00000004-8E97-4E53-BE36-F011A675956C}"/>
            </c:ext>
          </c:extLst>
        </c:ser>
        <c:ser>
          <c:idx val="5"/>
          <c:order val="5"/>
          <c:tx>
            <c:strRef>
              <c:f>データシート!$A$32</c:f>
              <c:strCache>
                <c:ptCount val="1"/>
                <c:pt idx="0">
                  <c:v>国民健康保険診療施設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0.11</c:v>
                </c:pt>
                <c:pt idx="4">
                  <c:v>#N/A</c:v>
                </c:pt>
                <c:pt idx="5">
                  <c:v>0.08</c:v>
                </c:pt>
                <c:pt idx="6">
                  <c:v>#N/A</c:v>
                </c:pt>
                <c:pt idx="7">
                  <c:v>0.09</c:v>
                </c:pt>
                <c:pt idx="8">
                  <c:v>#N/A</c:v>
                </c:pt>
                <c:pt idx="9">
                  <c:v>7.0000000000000007E-2</c:v>
                </c:pt>
              </c:numCache>
            </c:numRef>
          </c:val>
          <c:extLst>
            <c:ext xmlns:c16="http://schemas.microsoft.com/office/drawing/2014/chart" uri="{C3380CC4-5D6E-409C-BE32-E72D297353CC}">
              <c16:uniqueId val="{00000005-8E97-4E53-BE36-F011A675956C}"/>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0.72</c:v>
                </c:pt>
                <c:pt idx="4">
                  <c:v>#N/A</c:v>
                </c:pt>
                <c:pt idx="5">
                  <c:v>0.25</c:v>
                </c:pt>
                <c:pt idx="6">
                  <c:v>#N/A</c:v>
                </c:pt>
                <c:pt idx="7">
                  <c:v>0.28000000000000003</c:v>
                </c:pt>
                <c:pt idx="8">
                  <c:v>#N/A</c:v>
                </c:pt>
                <c:pt idx="9">
                  <c:v>0.68</c:v>
                </c:pt>
              </c:numCache>
            </c:numRef>
          </c:val>
          <c:extLst>
            <c:ext xmlns:c16="http://schemas.microsoft.com/office/drawing/2014/chart" uri="{C3380CC4-5D6E-409C-BE32-E72D297353CC}">
              <c16:uniqueId val="{00000006-8E97-4E53-BE36-F011A67595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c:v>
                </c:pt>
                <c:pt idx="2">
                  <c:v>#N/A</c:v>
                </c:pt>
                <c:pt idx="3">
                  <c:v>1.31</c:v>
                </c:pt>
                <c:pt idx="4">
                  <c:v>#N/A</c:v>
                </c:pt>
                <c:pt idx="5">
                  <c:v>7.37</c:v>
                </c:pt>
                <c:pt idx="6">
                  <c:v>#N/A</c:v>
                </c:pt>
                <c:pt idx="7">
                  <c:v>7.96</c:v>
                </c:pt>
                <c:pt idx="8">
                  <c:v>#N/A</c:v>
                </c:pt>
                <c:pt idx="9">
                  <c:v>1</c:v>
                </c:pt>
              </c:numCache>
            </c:numRef>
          </c:val>
          <c:extLst>
            <c:ext xmlns:c16="http://schemas.microsoft.com/office/drawing/2014/chart" uri="{C3380CC4-5D6E-409C-BE32-E72D297353CC}">
              <c16:uniqueId val="{00000007-8E97-4E53-BE36-F011A675956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11.33</c:v>
                </c:pt>
                <c:pt idx="2">
                  <c:v>#N/A</c:v>
                </c:pt>
                <c:pt idx="3">
                  <c:v>11.96</c:v>
                </c:pt>
                <c:pt idx="4">
                  <c:v>#N/A</c:v>
                </c:pt>
                <c:pt idx="5">
                  <c:v>12.35</c:v>
                </c:pt>
                <c:pt idx="6">
                  <c:v>#N/A</c:v>
                </c:pt>
                <c:pt idx="7">
                  <c:v>11.55</c:v>
                </c:pt>
                <c:pt idx="8">
                  <c:v>#N/A</c:v>
                </c:pt>
                <c:pt idx="9">
                  <c:v>11.37</c:v>
                </c:pt>
              </c:numCache>
            </c:numRef>
          </c:val>
          <c:extLst>
            <c:ext xmlns:c16="http://schemas.microsoft.com/office/drawing/2014/chart" uri="{C3380CC4-5D6E-409C-BE32-E72D297353CC}">
              <c16:uniqueId val="{00000008-8E97-4E53-BE36-F011A675956C}"/>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14.7</c:v>
                </c:pt>
                <c:pt idx="2">
                  <c:v>#N/A</c:v>
                </c:pt>
                <c:pt idx="3">
                  <c:v>13.07</c:v>
                </c:pt>
                <c:pt idx="4">
                  <c:v>#N/A</c:v>
                </c:pt>
                <c:pt idx="5">
                  <c:v>12.07</c:v>
                </c:pt>
                <c:pt idx="6">
                  <c:v>#N/A</c:v>
                </c:pt>
                <c:pt idx="7">
                  <c:v>12.62</c:v>
                </c:pt>
                <c:pt idx="8">
                  <c:v>#N/A</c:v>
                </c:pt>
                <c:pt idx="9">
                  <c:v>14.61</c:v>
                </c:pt>
              </c:numCache>
            </c:numRef>
          </c:val>
          <c:extLst>
            <c:ext xmlns:c16="http://schemas.microsoft.com/office/drawing/2014/chart" uri="{C3380CC4-5D6E-409C-BE32-E72D297353CC}">
              <c16:uniqueId val="{00000009-8E97-4E53-BE36-F011A67595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1409</c:v>
                </c:pt>
                <c:pt idx="5">
                  <c:v>1378</c:v>
                </c:pt>
                <c:pt idx="8">
                  <c:v>1396</c:v>
                </c:pt>
                <c:pt idx="11">
                  <c:v>1408</c:v>
                </c:pt>
                <c:pt idx="14">
                  <c:v>1369</c:v>
                </c:pt>
              </c:numCache>
            </c:numRef>
          </c:val>
          <c:extLst>
            <c:ext xmlns:c16="http://schemas.microsoft.com/office/drawing/2014/chart" uri="{C3380CC4-5D6E-409C-BE32-E72D297353CC}">
              <c16:uniqueId val="{00000000-1B3F-4EA2-981B-7BFAB7C688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F-4EA2-981B-7BFAB7C688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1B3F-4EA2-981B-7BFAB7C688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1B3F-4EA2-981B-7BFAB7C688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458</c:v>
                </c:pt>
                <c:pt idx="3">
                  <c:v>451</c:v>
                </c:pt>
                <c:pt idx="6">
                  <c:v>440</c:v>
                </c:pt>
                <c:pt idx="9">
                  <c:v>424</c:v>
                </c:pt>
                <c:pt idx="12">
                  <c:v>425</c:v>
                </c:pt>
              </c:numCache>
            </c:numRef>
          </c:val>
          <c:extLst>
            <c:ext xmlns:c16="http://schemas.microsoft.com/office/drawing/2014/chart" uri="{C3380CC4-5D6E-409C-BE32-E72D297353CC}">
              <c16:uniqueId val="{00000004-1B3F-4EA2-981B-7BFAB7C688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F-4EA2-981B-7BFAB7C688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F-4EA2-981B-7BFAB7C688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1629</c:v>
                </c:pt>
                <c:pt idx="3">
                  <c:v>1648</c:v>
                </c:pt>
                <c:pt idx="6">
                  <c:v>1562</c:v>
                </c:pt>
                <c:pt idx="9">
                  <c:v>1611</c:v>
                </c:pt>
                <c:pt idx="12">
                  <c:v>1647</c:v>
                </c:pt>
              </c:numCache>
            </c:numRef>
          </c:val>
          <c:extLst>
            <c:ext xmlns:c16="http://schemas.microsoft.com/office/drawing/2014/chart" uri="{C3380CC4-5D6E-409C-BE32-E72D297353CC}">
              <c16:uniqueId val="{00000007-1B3F-4EA2-981B-7BFAB7C688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680</c:v>
                </c:pt>
                <c:pt idx="2">
                  <c:v>#N/A</c:v>
                </c:pt>
                <c:pt idx="3">
                  <c:v>#N/A</c:v>
                </c:pt>
                <c:pt idx="4">
                  <c:v>724</c:v>
                </c:pt>
                <c:pt idx="5">
                  <c:v>#N/A</c:v>
                </c:pt>
                <c:pt idx="6">
                  <c:v>#N/A</c:v>
                </c:pt>
                <c:pt idx="7">
                  <c:v>608</c:v>
                </c:pt>
                <c:pt idx="8">
                  <c:v>#N/A</c:v>
                </c:pt>
                <c:pt idx="9">
                  <c:v>#N/A</c:v>
                </c:pt>
                <c:pt idx="10">
                  <c:v>629</c:v>
                </c:pt>
                <c:pt idx="11">
                  <c:v>#N/A</c:v>
                </c:pt>
                <c:pt idx="12">
                  <c:v>#N/A</c:v>
                </c:pt>
                <c:pt idx="13">
                  <c:v>705</c:v>
                </c:pt>
                <c:pt idx="14">
                  <c:v>#N/A</c:v>
                </c:pt>
              </c:numCache>
            </c:numRef>
          </c:val>
          <c:smooth val="0"/>
          <c:extLst>
            <c:ext xmlns:c16="http://schemas.microsoft.com/office/drawing/2014/chart" uri="{C3380CC4-5D6E-409C-BE32-E72D297353CC}">
              <c16:uniqueId val="{00000008-1B3F-4EA2-981B-7BFAB7C688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12520</c:v>
                </c:pt>
                <c:pt idx="5">
                  <c:v>11828</c:v>
                </c:pt>
                <c:pt idx="8">
                  <c:v>11602</c:v>
                </c:pt>
                <c:pt idx="11">
                  <c:v>11037</c:v>
                </c:pt>
                <c:pt idx="14">
                  <c:v>10215</c:v>
                </c:pt>
              </c:numCache>
            </c:numRef>
          </c:val>
          <c:extLst>
            <c:ext xmlns:c16="http://schemas.microsoft.com/office/drawing/2014/chart" uri="{C3380CC4-5D6E-409C-BE32-E72D297353CC}">
              <c16:uniqueId val="{00000000-C5BE-46EA-954E-3F23920CB7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775</c:v>
                </c:pt>
                <c:pt idx="5">
                  <c:v>715</c:v>
                </c:pt>
                <c:pt idx="8">
                  <c:v>661</c:v>
                </c:pt>
                <c:pt idx="11">
                  <c:v>595</c:v>
                </c:pt>
                <c:pt idx="14">
                  <c:v>534</c:v>
                </c:pt>
              </c:numCache>
            </c:numRef>
          </c:val>
          <c:extLst>
            <c:ext xmlns:c16="http://schemas.microsoft.com/office/drawing/2014/chart" uri="{C3380CC4-5D6E-409C-BE32-E72D297353CC}">
              <c16:uniqueId val="{00000001-C5BE-46EA-954E-3F23920CB7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5256</c:v>
                </c:pt>
                <c:pt idx="5">
                  <c:v>4681</c:v>
                </c:pt>
                <c:pt idx="8">
                  <c:v>4731</c:v>
                </c:pt>
                <c:pt idx="11">
                  <c:v>4889</c:v>
                </c:pt>
                <c:pt idx="14">
                  <c:v>5201</c:v>
                </c:pt>
              </c:numCache>
            </c:numRef>
          </c:val>
          <c:extLst>
            <c:ext xmlns:c16="http://schemas.microsoft.com/office/drawing/2014/chart" uri="{C3380CC4-5D6E-409C-BE32-E72D297353CC}">
              <c16:uniqueId val="{00000002-C5BE-46EA-954E-3F23920CB7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BE-46EA-954E-3F23920CB7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BE-46EA-954E-3F23920CB7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BE-46EA-954E-3F23920CB7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617</c:v>
                </c:pt>
                <c:pt idx="3">
                  <c:v>588</c:v>
                </c:pt>
                <c:pt idx="6">
                  <c:v>631</c:v>
                </c:pt>
                <c:pt idx="9">
                  <c:v>555</c:v>
                </c:pt>
                <c:pt idx="12">
                  <c:v>510</c:v>
                </c:pt>
              </c:numCache>
            </c:numRef>
          </c:val>
          <c:extLst>
            <c:ext xmlns:c16="http://schemas.microsoft.com/office/drawing/2014/chart" uri="{C3380CC4-5D6E-409C-BE32-E72D297353CC}">
              <c16:uniqueId val="{00000006-C5BE-46EA-954E-3F23920CB7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c:v>
                </c:pt>
                <c:pt idx="3">
                  <c:v>12</c:v>
                </c:pt>
                <c:pt idx="6">
                  <c:v>12</c:v>
                </c:pt>
                <c:pt idx="9">
                  <c:v>10</c:v>
                </c:pt>
                <c:pt idx="12">
                  <c:v>9</c:v>
                </c:pt>
              </c:numCache>
            </c:numRef>
          </c:val>
          <c:extLst>
            <c:ext xmlns:c16="http://schemas.microsoft.com/office/drawing/2014/chart" uri="{C3380CC4-5D6E-409C-BE32-E72D297353CC}">
              <c16:uniqueId val="{00000007-C5BE-46EA-954E-3F23920CB7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5093</c:v>
                </c:pt>
                <c:pt idx="3">
                  <c:v>4911</c:v>
                </c:pt>
                <c:pt idx="6">
                  <c:v>4613</c:v>
                </c:pt>
                <c:pt idx="9">
                  <c:v>4215</c:v>
                </c:pt>
                <c:pt idx="12">
                  <c:v>3878</c:v>
                </c:pt>
              </c:numCache>
            </c:numRef>
          </c:val>
          <c:extLst>
            <c:ext xmlns:c16="http://schemas.microsoft.com/office/drawing/2014/chart" uri="{C3380CC4-5D6E-409C-BE32-E72D297353CC}">
              <c16:uniqueId val="{00000008-C5BE-46EA-954E-3F23920CB7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BE-46EA-954E-3F23920CB7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13913</c:v>
                </c:pt>
                <c:pt idx="3">
                  <c:v>13215</c:v>
                </c:pt>
                <c:pt idx="6">
                  <c:v>12797</c:v>
                </c:pt>
                <c:pt idx="9">
                  <c:v>12248</c:v>
                </c:pt>
                <c:pt idx="12">
                  <c:v>11081</c:v>
                </c:pt>
              </c:numCache>
            </c:numRef>
          </c:val>
          <c:extLst>
            <c:ext xmlns:c16="http://schemas.microsoft.com/office/drawing/2014/chart" uri="{C3380CC4-5D6E-409C-BE32-E72D297353CC}">
              <c16:uniqueId val="{0000000A-C5BE-46EA-954E-3F23920CB7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1086</c:v>
                </c:pt>
                <c:pt idx="2">
                  <c:v>#N/A</c:v>
                </c:pt>
                <c:pt idx="3">
                  <c:v>#N/A</c:v>
                </c:pt>
                <c:pt idx="4">
                  <c:v>1501</c:v>
                </c:pt>
                <c:pt idx="5">
                  <c:v>#N/A</c:v>
                </c:pt>
                <c:pt idx="6">
                  <c:v>#N/A</c:v>
                </c:pt>
                <c:pt idx="7">
                  <c:v>1058</c:v>
                </c:pt>
                <c:pt idx="8">
                  <c:v>#N/A</c:v>
                </c:pt>
                <c:pt idx="9">
                  <c:v>#N/A</c:v>
                </c:pt>
                <c:pt idx="10">
                  <c:v>506</c:v>
                </c:pt>
                <c:pt idx="11">
                  <c:v>#N/A</c:v>
                </c:pt>
                <c:pt idx="12">
                  <c:v>#N/A</c:v>
                </c:pt>
                <c:pt idx="13">
                  <c:v>0</c:v>
                </c:pt>
                <c:pt idx="14">
                  <c:v>#N/A</c:v>
                </c:pt>
              </c:numCache>
            </c:numRef>
          </c:val>
          <c:smooth val="0"/>
          <c:extLst>
            <c:ext xmlns:c16="http://schemas.microsoft.com/office/drawing/2014/chart" uri="{C3380CC4-5D6E-409C-BE32-E72D297353CC}">
              <c16:uniqueId val="{0000000B-C5BE-46EA-954E-3F23920CB7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2243</c:v>
                </c:pt>
                <c:pt idx="1">
                  <c:v>2514</c:v>
                </c:pt>
                <c:pt idx="2">
                  <c:v>2815</c:v>
                </c:pt>
              </c:numCache>
            </c:numRef>
          </c:val>
          <c:extLst>
            <c:ext xmlns:c16="http://schemas.microsoft.com/office/drawing/2014/chart" uri="{C3380CC4-5D6E-409C-BE32-E72D297353CC}">
              <c16:uniqueId val="{00000000-B0EE-45BF-BB5C-D717C1405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598</c:v>
                </c:pt>
                <c:pt idx="1">
                  <c:v>593</c:v>
                </c:pt>
                <c:pt idx="2">
                  <c:v>588</c:v>
                </c:pt>
              </c:numCache>
            </c:numRef>
          </c:val>
          <c:extLst>
            <c:ext xmlns:c16="http://schemas.microsoft.com/office/drawing/2014/chart" uri="{C3380CC4-5D6E-409C-BE32-E72D297353CC}">
              <c16:uniqueId val="{00000001-B0EE-45BF-BB5C-D717C1405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2647</c:v>
                </c:pt>
                <c:pt idx="1">
                  <c:v>2560</c:v>
                </c:pt>
                <c:pt idx="2">
                  <c:v>2607</c:v>
                </c:pt>
              </c:numCache>
            </c:numRef>
          </c:val>
          <c:extLst>
            <c:ext xmlns:c16="http://schemas.microsoft.com/office/drawing/2014/chart" uri="{C3380CC4-5D6E-409C-BE32-E72D297353CC}">
              <c16:uniqueId val="{00000002-B0EE-45BF-BB5C-D717C1405F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{2FF9B400-06D3-4F4B-A97A-1E7EE87C9870}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60F-4F78-B17A-CCFF1FF0EB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{24604F30-BDDF-46BA-8F71-71E75599F23A}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0F-4F78-B17A-CCFF1FF0EB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{C7ED0BB7-9C66-4715-A426-1EF9FDE8E88C}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0F-4F78-B17A-CCFF1FF0EB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{1B8E93CA-90D1-4313-B59D-89FF2338DDF9}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0F-4F78-B17A-CCFF1FF0EB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{2D3A7AD5-6689-4450-B253-D6D1D815D9BD}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0F-4F78-B17A-CCFF1FF0EB2A}"/>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{F8EC146B-2523-4998-AE0F-787C4D0BA95E}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60F-4F78-B17A-CCFF1FF0EB2A}"/>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{EC3BE5B4-7526-47B9-A507-995740ABC658}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60F-4F78-B17A-CCFF1FF0EB2A}"/>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{679AA089-5B1E-4EA7-8A30-ECD398DB7113}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60F-4F78-B17A-CCFF1FF0EB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{214DC85C-C5D8-4C45-ADD9-7A9068B033AF}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60F-4F78-B17A-CCFF1FF0E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67.099999999999994</c:v>
                </c:pt>
                <c:pt idx="16">
                  <c:v>68.7</c:v>
                </c:pt>
                <c:pt idx="24">
                  <c:v>70.099999999999994</c:v>
                </c:pt>
                <c:pt idx="32">
                  <c:v>71.599999999999994</c:v>
                </c:pt>
              </c:numCache>
            </c:numRef>
          </c:xVal>
          <c:yVal>
            <c:numRef>
              <c:f>公会計指標分析・財政指標組合せ分析表!$BP$51:$DC$51</c:f>
              <c:numCache>
                <c:formatCode>#,##0.0;"▲ "#,##0.0</c:formatCode>
                <c:ptCount val="40"/>
                <c:pt idx="0">
                  <c:v>20.100000000000001</c:v>
                </c:pt>
                <c:pt idx="8">
                  <c:v>27.5</c:v>
                </c:pt>
                <c:pt idx="16">
                  <c:v>18.899999999999999</c:v>
                </c:pt>
                <c:pt idx="24">
                  <c:v>8.6999999999999993</c:v>
                </c:pt>
              </c:numCache>
            </c:numRef>
          </c:yVal>
          <c:smooth val="0"/>
          <c:extLst>
            <c:ext xmlns:c16="http://schemas.microsoft.com/office/drawing/2014/chart" uri="{C3380CC4-5D6E-409C-BE32-E72D297353CC}">
              <c16:uniqueId val="{00000009-660F-4F78-B17A-CCFF1FF0EB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{8FC018AD-1BC6-4FB9-9F8E-3CD744FDC660}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60F-4F78-B17A-CCFF1FF0EB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{8940FC1F-1003-44F6-9428-4E5DDB5BE5E9}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0F-4F78-B17A-CCFF1FF0EB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{4CC4248A-A36D-4009-A1B1-E1D449C69FED}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0F-4F78-B17A-CCFF1FF0EB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{18D2EFC6-1607-4084-8B63-10F8D68AAC28}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0F-4F78-B17A-CCFF1FF0EB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{26FCDB5A-7AD4-4817-A50B-C25E937EE8F0}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0F-4F78-B17A-CCFF1FF0EB2A}"/>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{C1A6C571-827B-4F5F-A2B0-E6431DB33A4D}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60F-4F78-B17A-CCFF1FF0EB2A}"/>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{AFDD3449-67FA-4EAB-B02B-8CEC7F6D43EB}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60F-4F78-B17A-CCFF1FF0EB2A}"/>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{057DF598-7753-47CB-A8E1-4586049052D2}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60F-4F78-B17A-CCFF1FF0EB2A}"/>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{F47503AE-41B4-424E-ACC4-E1934A68BD9C}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60F-4F78-B17A-CCFF1FF0E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64.3</c:v>
                </c:pt>
                <c:pt idx="32">
                  <c:v>65.7</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660F-4F78-B17A-CCFF1FF0EB2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{F0E1243D-1F9F-4FC6-87F7-E74BEFAD31AC}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848-43BD-8B04-7B866E2999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{35B8AE93-75ED-4AC9-84AD-5A55E14BC147}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48-43BD-8B04-7B866E2999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{E33AB767-E26E-4CF8-8897-7305158134F6}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48-43BD-8B04-7B866E2999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{39B32E3F-9322-4423-B716-3F18B634AADC}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48-43BD-8B04-7B866E2999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{3E3D5FF7-1103-414D-A6D3-B2A34611F433}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48-43BD-8B04-7B866E29991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{08749D6A-16A3-4847-82FB-D5E314CFEA96}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848-43BD-8B04-7B866E29991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{28D1F79B-FC91-4B7C-905E-C8DED053E02C}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848-43BD-8B04-7B866E29991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{5550CE30-0DEF-469D-B527-F51C09A87FF2}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848-43BD-8B04-7B866E29991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{B1A42C22-DE55-45C5-929E-53896DF639A9}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848-43BD-8B04-7B866E2999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12.6</c:v>
                </c:pt>
                <c:pt idx="16">
                  <c:v>12.2</c:v>
                </c:pt>
                <c:pt idx="24">
                  <c:v>11.6</c:v>
                </c:pt>
                <c:pt idx="32">
                  <c:v>11.4</c:v>
                </c:pt>
              </c:numCache>
            </c:numRef>
          </c:xVal>
          <c:yVal>
            <c:numRef>
              <c:f>公会計指標分析・財政指標組合せ分析表!$BP$73:$DC$73</c:f>
              <c:numCache>
                <c:formatCode>#,##0.0;"▲ "#,##0.0</c:formatCode>
                <c:ptCount val="40"/>
                <c:pt idx="0">
                  <c:v>20.100000000000001</c:v>
                </c:pt>
                <c:pt idx="8">
                  <c:v>27.5</c:v>
                </c:pt>
                <c:pt idx="16">
                  <c:v>18.899999999999999</c:v>
                </c:pt>
                <c:pt idx="24">
                  <c:v>8.6999999999999993</c:v>
                </c:pt>
              </c:numCache>
            </c:numRef>
          </c:yVal>
          <c:smooth val="0"/>
          <c:extLst>
            <c:ext xmlns:c16="http://schemas.microsoft.com/office/drawing/2014/chart" uri="{C3380CC4-5D6E-409C-BE32-E72D297353CC}">
              <c16:uniqueId val="{00000009-6848-43BD-8B04-7B866E2999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36240733142590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{F17E2A1D-90B6-46BC-A433-64F28E616EE4}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848-43BD-8B04-7B866E2999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{0B7A6C5E-10F8-4237-8845-4B55078BD4DB}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48-43BD-8B04-7B866E2999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{0CD8B4D6-296A-4677-B0EC-C2EB317E1DA6}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48-43BD-8B04-7B866E2999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{B4679209-C6DE-4C3C-9044-0AD1BEBCAFA6}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48-43BD-8B04-7B866E2999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{607840AB-3D8B-40DA-A38D-CD3B65822208}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48-43BD-8B04-7B866E299911}"/>
                </c:ext>
              </c:extLst>
            </c:dLbl>
            <c:dLbl>
              <c:idx val="8"/>
              <c:layout>
                <c:manualLayout>
                  <c:x val="0"/>
                  <c:y val="1.736240733142590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{BC24B3AB-BB1F-4C05-BFBA-51503638BA80}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848-43BD-8B04-7B866E29991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{19CDC846-C2FB-4A53-9BEF-EB8CF74B5461}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848-43BD-8B04-7B866E299911}"/>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{3D17FB54-3D83-49AF-9C6C-2BF690A0DBF9}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848-43BD-8B04-7B866E299911}"/>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{9BD4C0DB-8E44-498C-B8B1-4E4B8A46578C}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848-43BD-8B04-7B866E2999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6848-43BD-8B04-7B866E29991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人口の減少（前年同期△</a:t>
          </a:r>
          <a:r>
            <a:rPr kumimoji="1" lang="en-US" altLang="ja-JP" sz="1100">
              <a:latin typeface="ＭＳ Ｐゴシック" panose="020B0600070205080204" pitchFamily="50" charset="-128"/>
              <a:ea typeface="ＭＳ Ｐゴシック" panose="020B0600070205080204" pitchFamily="50" charset="-128"/>
            </a:rPr>
            <a:t>296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％減）と併せ、農林水産業以外の中心産業が少ないことから財政基盤が弱い。昨年度と同様に、類似団体平均より</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ポイントと大幅に下回っている。</a:t>
          </a:r>
        </a:p>
        <a:p>
          <a:r>
            <a:rPr kumimoji="1" lang="ja-JP" altLang="en-US" sz="1100">
              <a:latin typeface="ＭＳ Ｐゴシック" panose="020B0600070205080204" pitchFamily="50" charset="-128"/>
              <a:ea typeface="ＭＳ Ｐゴシック" panose="020B0600070205080204" pitchFamily="50" charset="-128"/>
            </a:rPr>
            <a:t>　基準財政需要額は、令和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36,309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％）減、基準財政収入額は、</a:t>
          </a:r>
          <a:r>
            <a:rPr kumimoji="1" lang="en-US" altLang="ja-JP" sz="1100">
              <a:latin typeface="ＭＳ Ｐゴシック" panose="020B0600070205080204" pitchFamily="50" charset="-128"/>
              <a:ea typeface="ＭＳ Ｐゴシック" panose="020B0600070205080204" pitchFamily="50" charset="-128"/>
            </a:rPr>
            <a:t>69,316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％）増となり、財政力指数は単年度では増加したが３か年平均では同値となった。</a:t>
          </a:r>
        </a:p>
        <a:p>
          <a:r>
            <a:rPr kumimoji="1" lang="ja-JP" altLang="en-US" sz="1100">
              <a:latin typeface="ＭＳ Ｐゴシック" panose="020B0600070205080204" pitchFamily="50" charset="-128"/>
              <a:ea typeface="ＭＳ Ｐゴシック" panose="020B0600070205080204" pitchFamily="50" charset="-128"/>
            </a:rPr>
            <a:t>　引き続き、自主財源の確保に努めながら、財政の健全化を図る。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57996</xdr:rowOff>
    </xdr:from>
    <xdr:to>
      <xdr:col>23</xdr:col>
      <xdr:colOff>133350</xdr:colOff>
      <xdr:row>45</xdr:row>
      <xdr:rowOff>57996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732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57996</xdr:rowOff>
    </xdr:from>
    <xdr:to>
      <xdr:col>19</xdr:col>
      <xdr:colOff>133350</xdr:colOff>
      <xdr:row>45</xdr:row>
      <xdr:rowOff>57996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73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57996</xdr:rowOff>
    </xdr:from>
    <xdr:to>
      <xdr:col>15</xdr:col>
      <xdr:colOff>82550</xdr:colOff>
      <xdr:row>45</xdr:row>
      <xdr:rowOff>57996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73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57996</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732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129557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7196</xdr:rowOff>
    </xdr:from>
    <xdr:to>
      <xdr:col>23</xdr:col>
      <xdr:colOff>184150</xdr:colOff>
      <xdr:row>45</xdr:row>
      <xdr:rowOff>108796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74523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1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7196</xdr:rowOff>
    </xdr:from>
    <xdr:to>
      <xdr:col>19</xdr:col>
      <xdr:colOff>184150</xdr:colOff>
      <xdr:row>45</xdr:row>
      <xdr:rowOff>108796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93573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7196</xdr:rowOff>
    </xdr:from>
    <xdr:to>
      <xdr:col>15</xdr:col>
      <xdr:colOff>133350</xdr:colOff>
      <xdr:row>45</xdr:row>
      <xdr:rowOff>108796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93573</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7196</xdr:rowOff>
    </xdr:from>
    <xdr:to>
      <xdr:col>11</xdr:col>
      <xdr:colOff>82550</xdr:colOff>
      <xdr:row>45</xdr:row>
      <xdr:rowOff>108796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93573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前年度と同値の</a:t>
          </a:r>
          <a:r>
            <a:rPr kumimoji="1" lang="en-US" altLang="ja-JP" sz="1100">
              <a:latin typeface="ＭＳ Ｐゴシック" panose="020B0600070205080204" pitchFamily="50" charset="-128"/>
              <a:ea typeface="ＭＳ Ｐゴシック" panose="020B0600070205080204" pitchFamily="50" charset="-128"/>
            </a:rPr>
            <a:t>90.3</a:t>
          </a:r>
          <a:r>
            <a:rPr kumimoji="1" lang="ja-JP" altLang="en-US" sz="1100">
              <a:latin typeface="ＭＳ Ｐゴシック" panose="020B0600070205080204" pitchFamily="50" charset="-128"/>
              <a:ea typeface="ＭＳ Ｐゴシック" panose="020B0600070205080204" pitchFamily="50" charset="-128"/>
            </a:rPr>
            <a:t>％となったが、類似団体平均が</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ポイント増加したことにより、類似団体平均との差は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ポイントに縮小した。分子である経常的経費充当一般財源が扶助費や補助費等の減等により前年度比</a:t>
          </a:r>
          <a:r>
            <a:rPr kumimoji="1" lang="en-US" altLang="ja-JP" sz="1100">
              <a:latin typeface="ＭＳ Ｐゴシック" panose="020B0600070205080204" pitchFamily="50" charset="-128"/>
              <a:ea typeface="ＭＳ Ｐゴシック" panose="020B0600070205080204" pitchFamily="50" charset="-128"/>
            </a:rPr>
            <a:t>214,716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％）の減となったが、分母である経常一般財源総額も同様に普通交付税や臨時財政対策債の減等により</a:t>
          </a:r>
          <a:r>
            <a:rPr kumimoji="1" lang="en-US" altLang="ja-JP" sz="1100">
              <a:latin typeface="ＭＳ Ｐゴシック" panose="020B0600070205080204" pitchFamily="50" charset="-128"/>
              <a:ea typeface="ＭＳ Ｐゴシック" panose="020B0600070205080204" pitchFamily="50" charset="-128"/>
            </a:rPr>
            <a:t>232,763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％）の減となったため前年度と同値となった。</a:t>
          </a:r>
        </a:p>
        <a:p>
          <a:r>
            <a:rPr kumimoji="1" lang="ja-JP" altLang="en-US" sz="1100">
              <a:latin typeface="ＭＳ Ｐゴシック" panose="020B0600070205080204" pitchFamily="50" charset="-128"/>
              <a:ea typeface="ＭＳ Ｐゴシック" panose="020B0600070205080204" pitchFamily="50" charset="-128"/>
            </a:rPr>
            <a:t>　今後は公債費が</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年度をピークに減少する見込みであるが、人口減少により交付税額の減が見込まれることから人件費抑制や補助金見直し等により経常経費の縮減を図る。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77046</xdr:rowOff>
    </xdr:from>
    <xdr:to>
      <xdr:col>23</xdr:col>
      <xdr:colOff>133350</xdr:colOff>
      <xdr:row>65</xdr:row>
      <xdr:rowOff>77046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2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65</xdr:row>
      <xdr:rowOff>77046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5934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66</xdr:row>
      <xdr:rowOff>2117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5934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18204</xdr:rowOff>
    </xdr:from>
    <xdr:to>
      <xdr:col>15</xdr:col>
      <xdr:colOff>133350</xdr:colOff>
      <xdr:row>65</xdr:row>
      <xdr:rowOff>119804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1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129981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１人当たり決算額は前年度と比べ</a:t>
          </a:r>
          <a:r>
            <a:rPr kumimoji="1" lang="en-US" altLang="ja-JP" sz="1100">
              <a:latin typeface="ＭＳ Ｐゴシック" panose="020B0600070205080204" pitchFamily="50" charset="-128"/>
              <a:ea typeface="ＭＳ Ｐゴシック" panose="020B0600070205080204" pitchFamily="50" charset="-128"/>
            </a:rPr>
            <a:t>11,450</a:t>
          </a:r>
          <a:r>
            <a:rPr kumimoji="1" lang="ja-JP" altLang="en-US" sz="1100">
              <a:latin typeface="ＭＳ Ｐゴシック" panose="020B0600070205080204" pitchFamily="50" charset="-128"/>
              <a:ea typeface="ＭＳ Ｐゴシック" panose="020B0600070205080204" pitchFamily="50" charset="-128"/>
            </a:rPr>
            <a:t>円増加、前年度同様に類似団体平均を大幅に上回った。分母側の人口減少は避けられないことから分子側の伸びを抑制する必要がある。</a:t>
          </a:r>
        </a:p>
        <a:p>
          <a:r>
            <a:rPr kumimoji="1" lang="ja-JP" altLang="en-US" sz="1100">
              <a:latin typeface="ＭＳ Ｐゴシック" panose="020B0600070205080204" pitchFamily="50" charset="-128"/>
              <a:ea typeface="ＭＳ Ｐゴシック" panose="020B0600070205080204" pitchFamily="50" charset="-128"/>
            </a:rPr>
            <a:t>　人件費は、農林水産業費や商工費関係の会計年度任用職員の増により人件費全体で</a:t>
          </a:r>
          <a:r>
            <a:rPr kumimoji="1" lang="en-US" altLang="ja-JP" sz="1100">
              <a:latin typeface="ＭＳ Ｐゴシック" panose="020B0600070205080204" pitchFamily="50" charset="-128"/>
              <a:ea typeface="ＭＳ Ｐゴシック" panose="020B0600070205080204" pitchFamily="50" charset="-128"/>
            </a:rPr>
            <a:t>14,052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％）増、物件費は、光熱水費の増等により</a:t>
          </a:r>
          <a:r>
            <a:rPr kumimoji="1" lang="en-US" altLang="ja-JP" sz="1100">
              <a:latin typeface="ＭＳ Ｐゴシック" panose="020B0600070205080204" pitchFamily="50" charset="-128"/>
              <a:ea typeface="ＭＳ Ｐゴシック" panose="020B0600070205080204" pitchFamily="50" charset="-128"/>
            </a:rPr>
            <a:t>60,703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定員管理適正化による人件費抑制や公共施設管理適正化による維持補修費の縮減等により経費削減に努めたい。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4992</xdr:rowOff>
    </xdr:from>
    <xdr:to>
      <xdr:col>23</xdr:col>
      <xdr:colOff>133350</xdr:colOff>
      <xdr:row>86</xdr:row>
      <xdr:rowOff>97087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49692"/>
          <a:ext cx="8382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95678</xdr:rowOff>
    </xdr:from>
    <xdr:to>
      <xdr:col>19</xdr:col>
      <xdr:colOff>133350</xdr:colOff>
      <xdr:row>86</xdr:row>
      <xdr:rowOff>4992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68928"/>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38602</xdr:rowOff>
    </xdr:from>
    <xdr:to>
      <xdr:col>15</xdr:col>
      <xdr:colOff>82550</xdr:colOff>
      <xdr:row>85</xdr:row>
      <xdr:rowOff>95678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11852"/>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122996</xdr:rowOff>
    </xdr:from>
    <xdr:to>
      <xdr:col>15</xdr:col>
      <xdr:colOff>133350</xdr:colOff>
      <xdr:row>86</xdr:row>
      <xdr:rowOff>53146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37923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99039</xdr:rowOff>
    </xdr:from>
    <xdr:to>
      <xdr:col>11</xdr:col>
      <xdr:colOff>31750</xdr:colOff>
      <xdr:row>85</xdr:row>
      <xdr:rowOff>38602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00839"/>
          <a:ext cx="889000" cy="1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170241</xdr:rowOff>
    </xdr:from>
    <xdr:to>
      <xdr:col>11</xdr:col>
      <xdr:colOff>82550</xdr:colOff>
      <xdr:row>85</xdr:row>
      <xdr:rowOff>100391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85168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166694</xdr:rowOff>
    </xdr:from>
    <xdr:to>
      <xdr:col>7</xdr:col>
      <xdr:colOff>31750</xdr:colOff>
      <xdr:row>85</xdr:row>
      <xdr:rowOff>96844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6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81621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46287</xdr:rowOff>
    </xdr:from>
    <xdr:to>
      <xdr:col>23</xdr:col>
      <xdr:colOff>184150</xdr:colOff>
      <xdr:row>86</xdr:row>
      <xdr:rowOff>147887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18364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125642</xdr:rowOff>
    </xdr:from>
    <xdr:to>
      <xdr:col>19</xdr:col>
      <xdr:colOff>184150</xdr:colOff>
      <xdr:row>86</xdr:row>
      <xdr:rowOff>55792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40569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85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44878</xdr:rowOff>
    </xdr:from>
    <xdr:to>
      <xdr:col>15</xdr:col>
      <xdr:colOff>133350</xdr:colOff>
      <xdr:row>85</xdr:row>
      <xdr:rowOff>146478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159252</xdr:rowOff>
    </xdr:from>
    <xdr:to>
      <xdr:col>11</xdr:col>
      <xdr:colOff>82550</xdr:colOff>
      <xdr:row>85</xdr:row>
      <xdr:rowOff>89402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99579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48239</xdr:rowOff>
    </xdr:from>
    <xdr:to>
      <xdr:col>7</xdr:col>
      <xdr:colOff>31750</xdr:colOff>
      <xdr:row>84</xdr:row>
      <xdr:rowOff>149839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160016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ポイント増となり、類似団体平均との差は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ポイントに縮小した。</a:t>
          </a:r>
        </a:p>
        <a:p>
          <a:r>
            <a:rPr kumimoji="1" lang="ja-JP" altLang="en-US" sz="1100">
              <a:latin typeface="ＭＳ Ｐゴシック" panose="020B0600070205080204" pitchFamily="50" charset="-128"/>
              <a:ea typeface="ＭＳ Ｐゴシック" panose="020B0600070205080204" pitchFamily="50" charset="-128"/>
            </a:rPr>
            <a:t>　高齢・高給者の退職により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ポイント減となったが、職員分布の変動による階層変動（特にも大卒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年）が大きく</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ポイント増となり、指数は前年度比増となった。　</a:t>
          </a:r>
        </a:p>
        <a:p>
          <a:r>
            <a:rPr kumimoji="1" lang="ja-JP" altLang="en-US" sz="1100">
              <a:latin typeface="ＭＳ Ｐゴシック" panose="020B0600070205080204" pitchFamily="50" charset="-128"/>
              <a:ea typeface="ＭＳ Ｐゴシック" panose="020B0600070205080204" pitchFamily="50" charset="-128"/>
            </a:rPr>
            <a:t>　総人件費の削減に努める一方でラスパイレス指数の改善にも取り組む必要があり、両方のバランスを取りながら適正な定員管理を進める。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164193</xdr:rowOff>
    </xdr:from>
    <xdr:to>
      <xdr:col>81</xdr:col>
      <xdr:colOff>44450</xdr:colOff>
      <xdr:row>80</xdr:row>
      <xdr:rowOff>61686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087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80</xdr:row>
      <xdr:rowOff>61686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7087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27214</xdr:rowOff>
    </xdr:from>
    <xdr:to>
      <xdr:col>72</xdr:col>
      <xdr:colOff>203200</xdr:colOff>
      <xdr:row>80</xdr:row>
      <xdr:rowOff>61686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74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165100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74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13607</xdr:rowOff>
    </xdr:from>
    <xdr:to>
      <xdr:col>68</xdr:col>
      <xdr:colOff>203200</xdr:colOff>
      <xdr:row>83</xdr:row>
      <xdr:rowOff>115207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99984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10886</xdr:rowOff>
    </xdr:from>
    <xdr:to>
      <xdr:col>81</xdr:col>
      <xdr:colOff>95250</xdr:colOff>
      <xdr:row>80</xdr:row>
      <xdr:rowOff>112486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103613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113393</xdr:rowOff>
    </xdr:from>
    <xdr:to>
      <xdr:col>77</xdr:col>
      <xdr:colOff>95250</xdr:colOff>
      <xdr:row>80</xdr:row>
      <xdr:rowOff>43543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10886</xdr:rowOff>
    </xdr:from>
    <xdr:to>
      <xdr:col>73</xdr:col>
      <xdr:colOff>44450</xdr:colOff>
      <xdr:row>80</xdr:row>
      <xdr:rowOff>112486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122663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147864</xdr:rowOff>
    </xdr:from>
    <xdr:to>
      <xdr:col>68</xdr:col>
      <xdr:colOff>203200</xdr:colOff>
      <xdr:row>80</xdr:row>
      <xdr:rowOff>78014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前年比で</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100">
              <a:latin typeface="ＭＳ Ｐゴシック" panose="020B0600070205080204" pitchFamily="50" charset="-128"/>
              <a:ea typeface="ＭＳ Ｐゴシック" panose="020B0600070205080204" pitchFamily="50" charset="-128"/>
            </a:rPr>
            <a:t>2.85</a:t>
          </a:r>
          <a:r>
            <a:rPr kumimoji="1" lang="ja-JP" altLang="en-US" sz="1100">
              <a:latin typeface="ＭＳ Ｐゴシック" panose="020B0600070205080204" pitchFamily="50" charset="-128"/>
              <a:ea typeface="ＭＳ Ｐゴシック" panose="020B0600070205080204" pitchFamily="50" charset="-128"/>
            </a:rPr>
            <a:t>ポイントに縮小した。</a:t>
          </a:r>
        </a:p>
        <a:p>
          <a:r>
            <a:rPr kumimoji="1" lang="ja-JP" altLang="en-US" sz="1100">
              <a:latin typeface="ＭＳ Ｐゴシック" panose="020B0600070205080204" pitchFamily="50" charset="-128"/>
              <a:ea typeface="ＭＳ Ｐゴシック" panose="020B0600070205080204" pitchFamily="50" charset="-128"/>
            </a:rPr>
            <a:t>　一般職員等における職員数は対前年度４人減となったことが影響したものである。</a:t>
          </a:r>
        </a:p>
        <a:p>
          <a:r>
            <a:rPr kumimoji="1" lang="ja-JP" altLang="en-US" sz="1100">
              <a:latin typeface="ＭＳ Ｐゴシック" panose="020B0600070205080204" pitchFamily="50" charset="-128"/>
              <a:ea typeface="ＭＳ Ｐゴシック" panose="020B0600070205080204" pitchFamily="50" charset="-128"/>
            </a:rPr>
            <a:t>　今後は再任用職員や定年延長を加味しつつ、定員管理計画に基づき適材適所・適正配置を基本とした定員管理を推進していく。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36301</xdr:rowOff>
    </xdr:from>
    <xdr:to>
      <xdr:col>81</xdr:col>
      <xdr:colOff>44450</xdr:colOff>
      <xdr:row>66</xdr:row>
      <xdr:rowOff>40322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3520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161502</xdr:rowOff>
    </xdr:from>
    <xdr:to>
      <xdr:col>77</xdr:col>
      <xdr:colOff>44450</xdr:colOff>
      <xdr:row>66</xdr:row>
      <xdr:rowOff>40322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05752"/>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111231</xdr:rowOff>
    </xdr:from>
    <xdr:to>
      <xdr:col>72</xdr:col>
      <xdr:colOff>203200</xdr:colOff>
      <xdr:row>65</xdr:row>
      <xdr:rowOff>161502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554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24765</xdr:rowOff>
    </xdr:from>
    <xdr:to>
      <xdr:col>73</xdr:col>
      <xdr:colOff>44450</xdr:colOff>
      <xdr:row>64</xdr:row>
      <xdr:rowOff>126365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136542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18732</xdr:rowOff>
    </xdr:from>
    <xdr:to>
      <xdr:col>68</xdr:col>
      <xdr:colOff>152400</xdr:colOff>
      <xdr:row>65</xdr:row>
      <xdr:rowOff>111231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6298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18732</xdr:rowOff>
    </xdr:from>
    <xdr:to>
      <xdr:col>68</xdr:col>
      <xdr:colOff>203200</xdr:colOff>
      <xdr:row>64</xdr:row>
      <xdr:rowOff>120332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99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130509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6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121814</xdr:rowOff>
    </xdr:from>
    <xdr:to>
      <xdr:col>64</xdr:col>
      <xdr:colOff>152400</xdr:colOff>
      <xdr:row>64</xdr:row>
      <xdr:rowOff>51964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9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156951</xdr:rowOff>
    </xdr:from>
    <xdr:to>
      <xdr:col>81</xdr:col>
      <xdr:colOff>95250</xdr:colOff>
      <xdr:row>66</xdr:row>
      <xdr:rowOff>87101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129028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160972</xdr:rowOff>
    </xdr:from>
    <xdr:to>
      <xdr:col>77</xdr:col>
      <xdr:colOff>95250</xdr:colOff>
      <xdr:row>66</xdr:row>
      <xdr:rowOff>91122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75899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9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110702</xdr:rowOff>
    </xdr:from>
    <xdr:to>
      <xdr:col>73</xdr:col>
      <xdr:colOff>44450</xdr:colOff>
      <xdr:row>66</xdr:row>
      <xdr:rowOff>40852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25629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60431</xdr:rowOff>
    </xdr:from>
    <xdr:to>
      <xdr:col>68</xdr:col>
      <xdr:colOff>203200</xdr:colOff>
      <xdr:row>65</xdr:row>
      <xdr:rowOff>162031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146808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139382</xdr:rowOff>
    </xdr:from>
    <xdr:to>
      <xdr:col>64</xdr:col>
      <xdr:colOff>152400</xdr:colOff>
      <xdr:row>65</xdr:row>
      <xdr:rowOff>69532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54309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ポイント改善し、類似団体平均との差は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ポイントに縮小した。事業費補正により基準財政需要額に算入された公債費は</a:t>
          </a:r>
          <a:r>
            <a:rPr kumimoji="1" lang="en-US" altLang="ja-JP" sz="1100">
              <a:latin typeface="ＭＳ Ｐゴシック" panose="020B0600070205080204" pitchFamily="50" charset="-128"/>
              <a:ea typeface="ＭＳ Ｐゴシック" panose="020B0600070205080204" pitchFamily="50" charset="-128"/>
            </a:rPr>
            <a:t>4,149</a:t>
          </a:r>
          <a:r>
            <a:rPr kumimoji="1" lang="ja-JP" altLang="en-US" sz="1100">
              <a:latin typeface="ＭＳ Ｐゴシック" panose="020B0600070205080204" pitchFamily="50" charset="-128"/>
              <a:ea typeface="ＭＳ Ｐゴシック" panose="020B0600070205080204" pitchFamily="50" charset="-128"/>
            </a:rPr>
            <a:t>千円の減、災害復旧費等に係る基準財政需要額は臨時財政対策債、東日本大震災全国緊急防災施策債償還費、合併特例事業債の増等により</a:t>
          </a:r>
          <a:r>
            <a:rPr kumimoji="1" lang="en-US" altLang="ja-JP" sz="1100">
              <a:latin typeface="ＭＳ Ｐゴシック" panose="020B0600070205080204" pitchFamily="50" charset="-128"/>
              <a:ea typeface="ＭＳ Ｐゴシック" panose="020B0600070205080204" pitchFamily="50" charset="-128"/>
            </a:rPr>
            <a:t>30,681</a:t>
          </a:r>
          <a:r>
            <a:rPr kumimoji="1" lang="ja-JP" altLang="en-US" sz="1100">
              <a:latin typeface="ＭＳ Ｐゴシック" panose="020B0600070205080204" pitchFamily="50" charset="-128"/>
              <a:ea typeface="ＭＳ Ｐゴシック" panose="020B0600070205080204" pitchFamily="50" charset="-128"/>
            </a:rPr>
            <a:t>千円の減となり、基準財政需要額算入額は</a:t>
          </a:r>
          <a:r>
            <a:rPr kumimoji="1" lang="en-US" altLang="ja-JP" sz="1100">
              <a:latin typeface="ＭＳ Ｐゴシック" panose="020B0600070205080204" pitchFamily="50" charset="-128"/>
              <a:ea typeface="ＭＳ Ｐゴシック" panose="020B0600070205080204" pitchFamily="50" charset="-128"/>
            </a:rPr>
            <a:t>36,309</a:t>
          </a:r>
          <a:r>
            <a:rPr kumimoji="1" lang="ja-JP" altLang="en-US" sz="1100">
              <a:latin typeface="ＭＳ Ｐゴシック" panose="020B0600070205080204" pitchFamily="50" charset="-128"/>
              <a:ea typeface="ＭＳ Ｐゴシック" panose="020B0600070205080204" pitchFamily="50" charset="-128"/>
            </a:rPr>
            <a:t>千円の減となった。一方で、標準税収入額等が増加したものの、普通交付税額及び臨時財政対策債発行可能額が減少した。単年度では比率が増加したが、令和元年度と比較して比率が改善したため、３か年度平均では改善したものである。公債費は本年度がピークとなり、今後は減少する見通しである。予算の選択と集中を徹底し町債発行の平準化に努め、プライマリーバランスの黒字を確保し引き続き比率改善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8382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614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66294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43</xdr:row>
      <xdr:rowOff>104902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104902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000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地方債現在高及び公営企業債等繰入見込額の減により、将来負担比率無しとなった。</a:t>
          </a:r>
        </a:p>
        <a:p>
          <a:r>
            <a:rPr kumimoji="1" lang="ja-JP" altLang="en-US" sz="1100">
              <a:latin typeface="ＭＳ Ｐゴシック" panose="020B0600070205080204" pitchFamily="50" charset="-128"/>
              <a:ea typeface="ＭＳ Ｐゴシック" panose="020B0600070205080204" pitchFamily="50" charset="-128"/>
            </a:rPr>
            <a:t>　今後も起債発行の平準化等により地方債現在高をコントロールするとともに、可能な限り有利な起債を活用し算入公債費の確保に努める。基金の計画的な管理運用等により充当可能財源を確保し持続可能な財政運営を目指す。</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145309</xdr:rowOff>
    </xdr:from>
    <xdr:to>
      <xdr:col>77</xdr:col>
      <xdr:colOff>44450</xdr:colOff>
      <xdr:row>16</xdr:row>
      <xdr:rowOff>7514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45609"/>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7514</xdr:rowOff>
    </xdr:from>
    <xdr:to>
      <xdr:col>72</xdr:col>
      <xdr:colOff>203200</xdr:colOff>
      <xdr:row>17</xdr:row>
      <xdr:rowOff>8996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50714"/>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31644</xdr:rowOff>
    </xdr:from>
    <xdr:to>
      <xdr:col>68</xdr:col>
      <xdr:colOff>152400</xdr:colOff>
      <xdr:row>17</xdr:row>
      <xdr:rowOff>8996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77484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124672</xdr:rowOff>
    </xdr:from>
    <xdr:to>
      <xdr:col>73</xdr:col>
      <xdr:colOff>44450</xdr:colOff>
      <xdr:row>15</xdr:row>
      <xdr:rowOff>54822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94509</xdr:rowOff>
    </xdr:from>
    <xdr:to>
      <xdr:col>77</xdr:col>
      <xdr:colOff>95250</xdr:colOff>
      <xdr:row>15</xdr:row>
      <xdr:rowOff>24659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9436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58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128164</xdr:rowOff>
    </xdr:from>
    <xdr:to>
      <xdr:col>73</xdr:col>
      <xdr:colOff>44450</xdr:colOff>
      <xdr:row>16</xdr:row>
      <xdr:rowOff>58314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43091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8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129646</xdr:rowOff>
    </xdr:from>
    <xdr:to>
      <xdr:col>68</xdr:col>
      <xdr:colOff>203200</xdr:colOff>
      <xdr:row>17</xdr:row>
      <xdr:rowOff>59796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44573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5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152294</xdr:rowOff>
    </xdr:from>
    <xdr:to>
      <xdr:col>64</xdr:col>
      <xdr:colOff>152400</xdr:colOff>
      <xdr:row>16</xdr:row>
      <xdr:rowOff>82444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67221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1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ポイント増加したが、類似団体平均との差は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ポイントに縮小した。農林水産業費や商工費関係の会計年度任用職員等の増により、人件費全体で増となっている。計画的な定員管理の推進が必要である。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ポイント増加したが、全国的な燃料高騰によるものであるため、類似団体平均との差は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ポイントに縮小した。</a:t>
          </a:r>
        </a:p>
        <a:p>
          <a:r>
            <a:rPr kumimoji="1" lang="ja-JP" altLang="en-US" sz="1100">
              <a:latin typeface="ＭＳ Ｐゴシック" panose="020B0600070205080204" pitchFamily="50" charset="-128"/>
              <a:ea typeface="ＭＳ Ｐゴシック" panose="020B0600070205080204" pitchFamily="50" charset="-128"/>
            </a:rPr>
            <a:t>　本町においても、主に燃料高騰による光熱水費の増により、物件費の経常経費全体で</a:t>
          </a:r>
          <a:r>
            <a:rPr kumimoji="1" lang="en-US" altLang="ja-JP" sz="1100">
              <a:latin typeface="ＭＳ Ｐゴシック" panose="020B0600070205080204" pitchFamily="50" charset="-128"/>
              <a:ea typeface="ＭＳ Ｐゴシック" panose="020B0600070205080204" pitchFamily="50" charset="-128"/>
            </a:rPr>
            <a:t>103,703</a:t>
          </a:r>
          <a:r>
            <a:rPr kumimoji="1" lang="ja-JP" altLang="en-US" sz="1100">
              <a:latin typeface="ＭＳ Ｐゴシック" panose="020B0600070205080204" pitchFamily="50" charset="-128"/>
              <a:ea typeface="ＭＳ Ｐゴシック" panose="020B0600070205080204" pitchFamily="50" charset="-128"/>
            </a:rPr>
            <a:t>千円の増となった。</a:t>
          </a:r>
        </a:p>
        <a:p>
          <a:r>
            <a:rPr kumimoji="1" lang="ja-JP" altLang="en-US" sz="1100">
              <a:latin typeface="ＭＳ Ｐゴシック" panose="020B0600070205080204" pitchFamily="50" charset="-128"/>
              <a:ea typeface="ＭＳ Ｐゴシック" panose="020B0600070205080204" pitchFamily="50" charset="-128"/>
            </a:rPr>
            <a:t>　今後、施設の老朽化に伴う物件費の増加が見込まれることから、公共施設等総合管理計画に基づき施設の統廃合などによる物件費の徹底した見直しを行い改善に努める。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946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9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9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16</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946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扶助費に係る経常収支比率の算定にあたり、臨時経常区分の誤りが判明した。</a:t>
          </a:r>
        </a:p>
        <a:p>
          <a:r>
            <a:rPr kumimoji="1" lang="ja-JP" altLang="en-US" sz="1100">
              <a:latin typeface="ＭＳ Ｐゴシック" panose="020B0600070205080204" pitchFamily="50" charset="-128"/>
              <a:ea typeface="ＭＳ Ｐゴシック" panose="020B0600070205080204" pitchFamily="50" charset="-128"/>
            </a:rPr>
            <a:t>　見直しの結果、</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ポイントとなるものであり、前年度より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ポイント減少し、類似団体平均から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町民サービスに直結する経費であり、町単独事業で子ども医療費給付などを実施しており、財政を過度に圧迫することのないように注視する必要がある。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29028</xdr:rowOff>
    </xdr:from>
    <xdr:to>
      <xdr:col>24</xdr:col>
      <xdr:colOff>25400</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8944428"/>
          <a:ext cx="838200" cy="6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166007</xdr:rowOff>
    </xdr:from>
    <xdr:to>
      <xdr:col>11</xdr:col>
      <xdr:colOff>60325</xdr:colOff>
      <xdr:row>56</xdr:row>
      <xdr:rowOff>96157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51</xdr:row>
      <xdr:rowOff>149678</xdr:rowOff>
    </xdr:from>
    <xdr:to>
      <xdr:col>24</xdr:col>
      <xdr:colOff>76200</xdr:colOff>
      <xdr:row>52</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8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58255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ポイント増加し、類似団体比を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ポイント上回った。繰出金の増により比率が増となったもの。</a:t>
          </a:r>
        </a:p>
        <a:p>
          <a:r>
            <a:rPr kumimoji="1" lang="ja-JP" altLang="en-US" sz="1100">
              <a:latin typeface="ＭＳ Ｐゴシック" panose="020B0600070205080204" pitchFamily="50" charset="-128"/>
              <a:ea typeface="ＭＳ Ｐゴシック" panose="020B0600070205080204" pitchFamily="50" charset="-128"/>
            </a:rPr>
            <a:t>　特別会計においては独立採算の原則に立ち、一般会計に負担が生じる繰り入れに依存しないように、引き続き努める。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162378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61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55</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0369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52</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036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52</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83655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70757</xdr:rowOff>
    </xdr:from>
    <xdr:to>
      <xdr:col>74</xdr:col>
      <xdr:colOff>31750</xdr:colOff>
      <xdr:row>53</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103415</xdr:rowOff>
    </xdr:from>
    <xdr:to>
      <xdr:col>69</xdr:col>
      <xdr:colOff>142875</xdr:colOff>
      <xdr:row>53</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ポイントに縮小した。</a:t>
          </a:r>
        </a:p>
        <a:p>
          <a:r>
            <a:rPr kumimoji="1" lang="ja-JP" altLang="en-US" sz="1100">
              <a:latin typeface="ＭＳ Ｐゴシック" panose="020B0600070205080204" pitchFamily="50" charset="-128"/>
              <a:ea typeface="ＭＳ Ｐゴシック" panose="020B0600070205080204" pitchFamily="50" charset="-128"/>
            </a:rPr>
            <a:t>　病院会計への負担金を経常的経費から臨時的経費へ整理したことから、比率が減となったもの。</a:t>
          </a:r>
        </a:p>
        <a:p>
          <a:r>
            <a:rPr kumimoji="1" lang="ja-JP" altLang="en-US" sz="1100">
              <a:latin typeface="ＭＳ Ｐゴシック" panose="020B0600070205080204" pitchFamily="50" charset="-128"/>
              <a:ea typeface="ＭＳ Ｐゴシック" panose="020B0600070205080204" pitchFamily="50" charset="-128"/>
            </a:rPr>
            <a:t>　今後とも、通常事業分については町単独補助金の整理や合理化を図り、補助費等の抑制に努める。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66040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135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ポイント増加し、類似団体平均との差は</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ポイントに拡大した。</a:t>
          </a:r>
        </a:p>
        <a:p>
          <a:r>
            <a:rPr kumimoji="1" lang="ja-JP" altLang="en-US" sz="1100">
              <a:latin typeface="ＭＳ Ｐゴシック" panose="020B0600070205080204" pitchFamily="50" charset="-128"/>
              <a:ea typeface="ＭＳ Ｐゴシック" panose="020B0600070205080204" pitchFamily="50" charset="-128"/>
            </a:rPr>
            <a:t>　過疎対策事業債、学校教育施設等整備事業債の増により公債費の経常経費全体で</a:t>
          </a:r>
          <a:r>
            <a:rPr kumimoji="1" lang="en-US" altLang="ja-JP" sz="1100">
              <a:latin typeface="ＭＳ Ｐゴシック" panose="020B0600070205080204" pitchFamily="50" charset="-128"/>
              <a:ea typeface="ＭＳ Ｐゴシック" panose="020B0600070205080204" pitchFamily="50" charset="-128"/>
            </a:rPr>
            <a:t>38,481</a:t>
          </a:r>
          <a:r>
            <a:rPr kumimoji="1" lang="ja-JP" altLang="en-US" sz="1100">
              <a:latin typeface="ＭＳ Ｐゴシック" panose="020B0600070205080204" pitchFamily="50" charset="-128"/>
              <a:ea typeface="ＭＳ Ｐゴシック" panose="020B0600070205080204" pitchFamily="50" charset="-128"/>
            </a:rPr>
            <a:t>千円の増となったことにより比率が増加したもの。</a:t>
          </a:r>
        </a:p>
        <a:p>
          <a:r>
            <a:rPr kumimoji="1" lang="ja-JP" altLang="en-US" sz="1100">
              <a:latin typeface="ＭＳ Ｐゴシック" panose="020B0600070205080204" pitchFamily="50" charset="-128"/>
              <a:ea typeface="ＭＳ Ｐゴシック" panose="020B0600070205080204" pitchFamily="50" charset="-128"/>
            </a:rPr>
            <a:t>　本年度は公債費のピークとなっており、今後は減少していくことが見込まれるが、今後においてもプライマリーバランスの確保、実質公債費比率の動向を見極めながら、緊急性、必要性を検討し事業の取捨選択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5778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33274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124713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778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124713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32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ポイント減少し、さらに類似団体平均が前年度から大幅に増となったことにより、類似団体平均を</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経常的支出のうち補助費等が減となったことが要因となっている。</a:t>
          </a:r>
        </a:p>
        <a:p>
          <a:r>
            <a:rPr kumimoji="1" lang="ja-JP" altLang="en-US" sz="1100">
              <a:latin typeface="ＭＳ Ｐゴシック" panose="020B0600070205080204" pitchFamily="50" charset="-128"/>
              <a:ea typeface="ＭＳ Ｐゴシック" panose="020B0600070205080204" pitchFamily="50" charset="-128"/>
            </a:rPr>
            <a:t>　経常経費であり簡単に削減することのできない費目ではあるが、町単独補助金の整理合理化を図るなどし、引き続き抑制に努める。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168910</xdr:rowOff>
    </xdr:from>
    <xdr:to>
      <xdr:col>82</xdr:col>
      <xdr:colOff>107950</xdr:colOff>
      <xdr:row>74</xdr:row>
      <xdr:rowOff>96520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684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74947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33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96520</xdr:rowOff>
    </xdr:from>
    <xdr:to>
      <xdr:col>78</xdr:col>
      <xdr:colOff>69850</xdr:colOff>
      <xdr:row>74</xdr:row>
      <xdr:rowOff>96520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4409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96520</xdr:rowOff>
    </xdr:from>
    <xdr:to>
      <xdr:col>73</xdr:col>
      <xdr:colOff>180975</xdr:colOff>
      <xdr:row>74</xdr:row>
      <xdr:rowOff>35560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4409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104140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722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134637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45720</xdr:rowOff>
    </xdr:from>
    <xdr:to>
      <xdr:col>74</xdr:col>
      <xdr:colOff>31750</xdr:colOff>
      <xdr:row>72</xdr:row>
      <xdr:rowOff>147320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157497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109474</xdr:rowOff>
    </xdr:from>
    <xdr:to>
      <xdr:col>29</xdr:col>
      <xdr:colOff>127000</xdr:colOff>
      <xdr:row>12</xdr:row>
      <xdr:rowOff>9347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43049"/>
          <a:ext cx="6477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9347</xdr:rowOff>
    </xdr:from>
    <xdr:to>
      <xdr:col>26</xdr:col>
      <xdr:colOff>50800</xdr:colOff>
      <xdr:row>12</xdr:row>
      <xdr:rowOff>77699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14372"/>
          <a:ext cx="6985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77699</xdr:rowOff>
    </xdr:from>
    <xdr:to>
      <xdr:col>22</xdr:col>
      <xdr:colOff>114300</xdr:colOff>
      <xdr:row>12</xdr:row>
      <xdr:rowOff>141364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82724"/>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89029</xdr:rowOff>
    </xdr:from>
    <xdr:to>
      <xdr:col>22</xdr:col>
      <xdr:colOff>165100</xdr:colOff>
      <xdr:row>15</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36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141364</xdr:rowOff>
    </xdr:from>
    <xdr:to>
      <xdr:col>18</xdr:col>
      <xdr:colOff>177800</xdr:colOff>
      <xdr:row>13</xdr:row>
      <xdr:rowOff>65909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246389"/>
          <a:ext cx="698500" cy="9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105357</xdr:rowOff>
    </xdr:from>
    <xdr:to>
      <xdr:col>19</xdr:col>
      <xdr:colOff>38100</xdr:colOff>
      <xdr:row>15</xdr:row>
      <xdr:rowOff>35507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53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20284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5051</xdr:rowOff>
    </xdr:from>
    <xdr:to>
      <xdr:col>15</xdr:col>
      <xdr:colOff>101600</xdr:colOff>
      <xdr:row>15</xdr:row>
      <xdr:rowOff>106651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24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91428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58674</xdr:rowOff>
    </xdr:from>
    <xdr:to>
      <xdr:col>29</xdr:col>
      <xdr:colOff>177800</xdr:colOff>
      <xdr:row>11</xdr:row>
      <xdr:rowOff>160274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99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3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129997</xdr:rowOff>
    </xdr:from>
    <xdr:to>
      <xdr:col>26</xdr:col>
      <xdr:colOff>101600</xdr:colOff>
      <xdr:row>12</xdr:row>
      <xdr:rowOff>60147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6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70324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3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26899</xdr:rowOff>
    </xdr:from>
    <xdr:to>
      <xdr:col>22</xdr:col>
      <xdr:colOff>165100</xdr:colOff>
      <xdr:row>12</xdr:row>
      <xdr:rowOff>128499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3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138676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0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90564</xdr:rowOff>
    </xdr:from>
    <xdr:to>
      <xdr:col>19</xdr:col>
      <xdr:colOff>38100</xdr:colOff>
      <xdr:row>13</xdr:row>
      <xdr:rowOff>20714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9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30891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6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15109</xdr:rowOff>
    </xdr:from>
    <xdr:to>
      <xdr:col>15</xdr:col>
      <xdr:colOff>101600</xdr:colOff>
      <xdr:row>13</xdr:row>
      <xdr:rowOff>116709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9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126886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166548</xdr:rowOff>
    </xdr:from>
    <xdr:to>
      <xdr:col>29</xdr:col>
      <xdr:colOff>127000</xdr:colOff>
      <xdr:row>34</xdr:row>
      <xdr:rowOff>299136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33998"/>
          <a:ext cx="647700" cy="13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299136</xdr:rowOff>
    </xdr:from>
    <xdr:to>
      <xdr:col>26</xdr:col>
      <xdr:colOff>50800</xdr:colOff>
      <xdr:row>35</xdr:row>
      <xdr:rowOff>3556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66586"/>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206347</xdr:rowOff>
    </xdr:from>
    <xdr:to>
      <xdr:col>22</xdr:col>
      <xdr:colOff>114300</xdr:colOff>
      <xdr:row>35</xdr:row>
      <xdr:rowOff>3556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73797"/>
          <a:ext cx="698500" cy="14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162611</xdr:rowOff>
    </xdr:from>
    <xdr:to>
      <xdr:col>22</xdr:col>
      <xdr:colOff>165100</xdr:colOff>
      <xdr:row>35</xdr:row>
      <xdr:rowOff>264211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248988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206347</xdr:rowOff>
    </xdr:from>
    <xdr:to>
      <xdr:col>18</xdr:col>
      <xdr:colOff>177800</xdr:colOff>
      <xdr:row>34</xdr:row>
      <xdr:rowOff>287889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73797"/>
          <a:ext cx="698500" cy="81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144849</xdr:rowOff>
    </xdr:from>
    <xdr:to>
      <xdr:col>19</xdr:col>
      <xdr:colOff>38100</xdr:colOff>
      <xdr:row>35</xdr:row>
      <xdr:rowOff>246449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55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231226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172738</xdr:rowOff>
    </xdr:from>
    <xdr:to>
      <xdr:col>15</xdr:col>
      <xdr:colOff>101600</xdr:colOff>
      <xdr:row>35</xdr:row>
      <xdr:rowOff>274338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259115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115748</xdr:rowOff>
    </xdr:from>
    <xdr:to>
      <xdr:col>29</xdr:col>
      <xdr:colOff>177800</xdr:colOff>
      <xdr:row>34</xdr:row>
      <xdr:rowOff>217348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8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303725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248336</xdr:rowOff>
    </xdr:from>
    <xdr:to>
      <xdr:col>26</xdr:col>
      <xdr:colOff>101600</xdr:colOff>
      <xdr:row>35</xdr:row>
      <xdr:rowOff>7036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295656</xdr:rowOff>
    </xdr:from>
    <xdr:to>
      <xdr:col>22</xdr:col>
      <xdr:colOff>165100</xdr:colOff>
      <xdr:row>35</xdr:row>
      <xdr:rowOff>54356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64533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155547</xdr:rowOff>
    </xdr:from>
    <xdr:to>
      <xdr:col>19</xdr:col>
      <xdr:colOff>38100</xdr:colOff>
      <xdr:row>34</xdr:row>
      <xdr:rowOff>257147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2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237089</xdr:rowOff>
    </xdr:from>
    <xdr:to>
      <xdr:col>15</xdr:col>
      <xdr:colOff>101600</xdr:colOff>
      <xdr:row>34</xdr:row>
      <xdr:rowOff>338689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0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66678</xdr:rowOff>
    </xdr:from>
    <xdr:to>
      <xdr:col>24</xdr:col>
      <xdr:colOff>63500</xdr:colOff>
      <xdr:row>33</xdr:row>
      <xdr:rowOff>119714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24528"/>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119714</xdr:rowOff>
    </xdr:from>
    <xdr:to>
      <xdr:col>19</xdr:col>
      <xdr:colOff>177800</xdr:colOff>
      <xdr:row>33</xdr:row>
      <xdr:rowOff>131454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7564"/>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131454</xdr:rowOff>
    </xdr:from>
    <xdr:to>
      <xdr:col>15</xdr:col>
      <xdr:colOff>50800</xdr:colOff>
      <xdr:row>34</xdr:row>
      <xdr:rowOff>156502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89304"/>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121769</xdr:rowOff>
    </xdr:from>
    <xdr:to>
      <xdr:col>15</xdr:col>
      <xdr:colOff>101600</xdr:colOff>
      <xdr:row>35</xdr:row>
      <xdr:rowOff>51919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43046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156502</xdr:rowOff>
    </xdr:from>
    <xdr:to>
      <xdr:col>10</xdr:col>
      <xdr:colOff>114300</xdr:colOff>
      <xdr:row>35</xdr:row>
      <xdr:rowOff>90339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85802"/>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152679</xdr:rowOff>
    </xdr:from>
    <xdr:to>
      <xdr:col>10</xdr:col>
      <xdr:colOff>165100</xdr:colOff>
      <xdr:row>36</xdr:row>
      <xdr:rowOff>82829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73956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48748</xdr:rowOff>
    </xdr:from>
    <xdr:to>
      <xdr:col>6</xdr:col>
      <xdr:colOff>38100</xdr:colOff>
      <xdr:row>36</xdr:row>
      <xdr:rowOff>150348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141475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15878</xdr:rowOff>
    </xdr:from>
    <xdr:to>
      <xdr:col>24</xdr:col>
      <xdr:colOff>114300</xdr:colOff>
      <xdr:row>33</xdr:row>
      <xdr:rowOff>117478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38755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68914</xdr:rowOff>
    </xdr:from>
    <xdr:to>
      <xdr:col>20</xdr:col>
      <xdr:colOff>38100</xdr:colOff>
      <xdr:row>33</xdr:row>
      <xdr:rowOff>170514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15591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80654</xdr:rowOff>
    </xdr:from>
    <xdr:to>
      <xdr:col>15</xdr:col>
      <xdr:colOff>101600</xdr:colOff>
      <xdr:row>34</xdr:row>
      <xdr:rowOff>10804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27331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1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105702</xdr:rowOff>
    </xdr:from>
    <xdr:to>
      <xdr:col>10</xdr:col>
      <xdr:colOff>165100</xdr:colOff>
      <xdr:row>35</xdr:row>
      <xdr:rowOff>35852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52379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39539</xdr:rowOff>
    </xdr:from>
    <xdr:to>
      <xdr:col>6</xdr:col>
      <xdr:colOff>38100</xdr:colOff>
      <xdr:row>35</xdr:row>
      <xdr:rowOff>141139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157666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159441</xdr:rowOff>
    </xdr:from>
    <xdr:to>
      <xdr:col>24</xdr:col>
      <xdr:colOff>63500</xdr:colOff>
      <xdr:row>56</xdr:row>
      <xdr:rowOff>81276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9191"/>
          <a:ext cx="8382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81276</xdr:rowOff>
    </xdr:from>
    <xdr:to>
      <xdr:col>19</xdr:col>
      <xdr:colOff>177800</xdr:colOff>
      <xdr:row>57</xdr:row>
      <xdr:rowOff>43084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82476"/>
          <a:ext cx="889000" cy="1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106961</xdr:rowOff>
    </xdr:from>
    <xdr:to>
      <xdr:col>15</xdr:col>
      <xdr:colOff>50800</xdr:colOff>
      <xdr:row>57</xdr:row>
      <xdr:rowOff>43084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08161"/>
          <a:ext cx="8890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165922</xdr:rowOff>
    </xdr:from>
    <xdr:to>
      <xdr:col>15</xdr:col>
      <xdr:colOff>101600</xdr:colOff>
      <xdr:row>55</xdr:row>
      <xdr:rowOff>96072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112599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19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106961</xdr:rowOff>
    </xdr:from>
    <xdr:to>
      <xdr:col>10</xdr:col>
      <xdr:colOff>114300</xdr:colOff>
      <xdr:row>57</xdr:row>
      <xdr:rowOff>62891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08161"/>
          <a:ext cx="889000" cy="1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15829</xdr:rowOff>
    </xdr:from>
    <xdr:to>
      <xdr:col>10</xdr:col>
      <xdr:colOff>165100</xdr:colOff>
      <xdr:row>55</xdr:row>
      <xdr:rowOff>117429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133956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22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132611</xdr:rowOff>
    </xdr:from>
    <xdr:to>
      <xdr:col>6</xdr:col>
      <xdr:colOff>38100</xdr:colOff>
      <xdr:row>55</xdr:row>
      <xdr:rowOff>62761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79288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1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108641</xdr:rowOff>
    </xdr:from>
    <xdr:to>
      <xdr:col>24</xdr:col>
      <xdr:colOff>114300</xdr:colOff>
      <xdr:row>56</xdr:row>
      <xdr:rowOff>38791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131518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30476</xdr:rowOff>
    </xdr:from>
    <xdr:to>
      <xdr:col>20</xdr:col>
      <xdr:colOff>38100</xdr:colOff>
      <xdr:row>56</xdr:row>
      <xdr:rowOff>132076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148603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163734</xdr:rowOff>
    </xdr:from>
    <xdr:to>
      <xdr:col>15</xdr:col>
      <xdr:colOff>101600</xdr:colOff>
      <xdr:row>57</xdr:row>
      <xdr:rowOff>93884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85011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56161</xdr:rowOff>
    </xdr:from>
    <xdr:to>
      <xdr:col>10</xdr:col>
      <xdr:colOff>165100</xdr:colOff>
      <xdr:row>56</xdr:row>
      <xdr:rowOff>157761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148888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12091</xdr:rowOff>
    </xdr:from>
    <xdr:to>
      <xdr:col>6</xdr:col>
      <xdr:colOff>38100</xdr:colOff>
      <xdr:row>57</xdr:row>
      <xdr:rowOff>113691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104818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58813</xdr:rowOff>
    </xdr:from>
    <xdr:to>
      <xdr:col>24</xdr:col>
      <xdr:colOff>63500</xdr:colOff>
      <xdr:row>76</xdr:row>
      <xdr:rowOff>135356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89013"/>
          <a:ext cx="8382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135356</xdr:rowOff>
    </xdr:from>
    <xdr:to>
      <xdr:col>19</xdr:col>
      <xdr:colOff>177800</xdr:colOff>
      <xdr:row>77</xdr:row>
      <xdr:rowOff>31648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65556"/>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21934</xdr:rowOff>
    </xdr:from>
    <xdr:to>
      <xdr:col>15</xdr:col>
      <xdr:colOff>50800</xdr:colOff>
      <xdr:row>77</xdr:row>
      <xdr:rowOff>31648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2358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89433</xdr:rowOff>
    </xdr:from>
    <xdr:to>
      <xdr:col>15</xdr:col>
      <xdr:colOff>101600</xdr:colOff>
      <xdr:row>77</xdr:row>
      <xdr:rowOff>19583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36110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28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21934</xdr:rowOff>
    </xdr:from>
    <xdr:to>
      <xdr:col>10</xdr:col>
      <xdr:colOff>114300</xdr:colOff>
      <xdr:row>77</xdr:row>
      <xdr:rowOff>79539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23584"/>
          <a:ext cx="889000" cy="5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69118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112958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8013</xdr:rowOff>
    </xdr:from>
    <xdr:to>
      <xdr:col>24</xdr:col>
      <xdr:colOff>114300</xdr:colOff>
      <xdr:row>76</xdr:row>
      <xdr:rowOff>109613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30890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84556</xdr:rowOff>
    </xdr:from>
    <xdr:to>
      <xdr:col>20</xdr:col>
      <xdr:colOff>38100</xdr:colOff>
      <xdr:row>77</xdr:row>
      <xdr:rowOff>14706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31234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152298</xdr:rowOff>
    </xdr:from>
    <xdr:to>
      <xdr:col>15</xdr:col>
      <xdr:colOff>101600</xdr:colOff>
      <xdr:row>77</xdr:row>
      <xdr:rowOff>82448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73575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142584</xdr:rowOff>
    </xdr:from>
    <xdr:to>
      <xdr:col>10</xdr:col>
      <xdr:colOff>165100</xdr:colOff>
      <xdr:row>77</xdr:row>
      <xdr:rowOff>72734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89260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28739</xdr:rowOff>
    </xdr:from>
    <xdr:to>
      <xdr:col>6</xdr:col>
      <xdr:colOff>38100</xdr:colOff>
      <xdr:row>77</xdr:row>
      <xdr:rowOff>130339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121466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2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85244</xdr:rowOff>
    </xdr:from>
    <xdr:to>
      <xdr:col>24</xdr:col>
      <xdr:colOff>63500</xdr:colOff>
      <xdr:row>94</xdr:row>
      <xdr:rowOff>47101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030094"/>
          <a:ext cx="838200" cy="1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85244</xdr:rowOff>
    </xdr:from>
    <xdr:to>
      <xdr:col>19</xdr:col>
      <xdr:colOff>177800</xdr:colOff>
      <xdr:row>96</xdr:row>
      <xdr:rowOff>58432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30094"/>
          <a:ext cx="889000" cy="48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58432</xdr:rowOff>
    </xdr:from>
    <xdr:to>
      <xdr:col>15</xdr:col>
      <xdr:colOff>50800</xdr:colOff>
      <xdr:row>96</xdr:row>
      <xdr:rowOff>88624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17632"/>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34303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88624</xdr:rowOff>
    </xdr:from>
    <xdr:to>
      <xdr:col>10</xdr:col>
      <xdr:colOff>114300</xdr:colOff>
      <xdr:row>96</xdr:row>
      <xdr:rowOff>136810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47824"/>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167751</xdr:rowOff>
    </xdr:from>
    <xdr:to>
      <xdr:col>24</xdr:col>
      <xdr:colOff>114300</xdr:colOff>
      <xdr:row>94</xdr:row>
      <xdr:rowOff>97901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19178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34444</xdr:rowOff>
    </xdr:from>
    <xdr:to>
      <xdr:col>20</xdr:col>
      <xdr:colOff>38100</xdr:colOff>
      <xdr:row>93</xdr:row>
      <xdr:rowOff>136044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152571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5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7632</xdr:rowOff>
    </xdr:from>
    <xdr:to>
      <xdr:col>15</xdr:col>
      <xdr:colOff>101600</xdr:colOff>
      <xdr:row>96</xdr:row>
      <xdr:rowOff>109232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37824</xdr:rowOff>
    </xdr:from>
    <xdr:to>
      <xdr:col>10</xdr:col>
      <xdr:colOff>165100</xdr:colOff>
      <xdr:row>96</xdr:row>
      <xdr:rowOff>139424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130551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86010</xdr:rowOff>
    </xdr:from>
    <xdr:to>
      <xdr:col>6</xdr:col>
      <xdr:colOff>38100</xdr:colOff>
      <xdr:row>97</xdr:row>
      <xdr:rowOff>16160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7287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120036</xdr:rowOff>
    </xdr:from>
    <xdr:to>
      <xdr:col>54</xdr:col>
      <xdr:colOff>189865</xdr:colOff>
      <xdr:row>37</xdr:row>
      <xdr:rowOff>99750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49336"/>
          <a:ext cx="1270" cy="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103577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99750</xdr:rowOff>
    </xdr:from>
    <xdr:to>
      <xdr:col>55</xdr:col>
      <xdr:colOff>88900</xdr:colOff>
      <xdr:row>37</xdr:row>
      <xdr:rowOff>99750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66713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2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120036</xdr:rowOff>
    </xdr:from>
    <xdr:to>
      <xdr:col>55</xdr:col>
      <xdr:colOff>88900</xdr:colOff>
      <xdr:row>34</xdr:row>
      <xdr:rowOff>120036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4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124050</xdr:rowOff>
    </xdr:from>
    <xdr:to>
      <xdr:col>55</xdr:col>
      <xdr:colOff>0</xdr:colOff>
      <xdr:row>35</xdr:row>
      <xdr:rowOff>90094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53350"/>
          <a:ext cx="838200" cy="13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132972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3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154545</xdr:rowOff>
    </xdr:from>
    <xdr:to>
      <xdr:col>55</xdr:col>
      <xdr:colOff>50800</xdr:colOff>
      <xdr:row>36</xdr:row>
      <xdr:rowOff>84695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28372</xdr:rowOff>
    </xdr:from>
    <xdr:to>
      <xdr:col>50</xdr:col>
      <xdr:colOff>114300</xdr:colOff>
      <xdr:row>34</xdr:row>
      <xdr:rowOff>124050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14772"/>
          <a:ext cx="889000" cy="4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13252</xdr:rowOff>
    </xdr:from>
    <xdr:to>
      <xdr:col>50</xdr:col>
      <xdr:colOff>165100</xdr:colOff>
      <xdr:row>36</xdr:row>
      <xdr:rowOff>114852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105979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28372</xdr:rowOff>
    </xdr:from>
    <xdr:to>
      <xdr:col>45</xdr:col>
      <xdr:colOff>177800</xdr:colOff>
      <xdr:row>35</xdr:row>
      <xdr:rowOff>135626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14772"/>
          <a:ext cx="889000" cy="6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126482</xdr:rowOff>
    </xdr:from>
    <xdr:to>
      <xdr:col>46</xdr:col>
      <xdr:colOff>38100</xdr:colOff>
      <xdr:row>33</xdr:row>
      <xdr:rowOff>56632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47759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70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135626</xdr:rowOff>
    </xdr:from>
    <xdr:to>
      <xdr:col>41</xdr:col>
      <xdr:colOff>50800</xdr:colOff>
      <xdr:row>35</xdr:row>
      <xdr:rowOff>168979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36376"/>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150896</xdr:rowOff>
    </xdr:from>
    <xdr:to>
      <xdr:col>41</xdr:col>
      <xdr:colOff>101600</xdr:colOff>
      <xdr:row>36</xdr:row>
      <xdr:rowOff>81046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72173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139786</xdr:rowOff>
    </xdr:from>
    <xdr:to>
      <xdr:col>36</xdr:col>
      <xdr:colOff>165100</xdr:colOff>
      <xdr:row>36</xdr:row>
      <xdr:rowOff>69936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61063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39294</xdr:rowOff>
    </xdr:from>
    <xdr:to>
      <xdr:col>55</xdr:col>
      <xdr:colOff>50800</xdr:colOff>
      <xdr:row>35</xdr:row>
      <xdr:rowOff>140894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62171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73250</xdr:rowOff>
    </xdr:from>
    <xdr:to>
      <xdr:col>50</xdr:col>
      <xdr:colOff>165100</xdr:colOff>
      <xdr:row>35</xdr:row>
      <xdr:rowOff>3400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19927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7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149022</xdr:rowOff>
    </xdr:from>
    <xdr:to>
      <xdr:col>46</xdr:col>
      <xdr:colOff>38100</xdr:colOff>
      <xdr:row>32</xdr:row>
      <xdr:rowOff>79172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95699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2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84826</xdr:rowOff>
    </xdr:from>
    <xdr:to>
      <xdr:col>41</xdr:col>
      <xdr:colOff>101600</xdr:colOff>
      <xdr:row>36</xdr:row>
      <xdr:rowOff>14976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31503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6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118179</xdr:rowOff>
    </xdr:from>
    <xdr:to>
      <xdr:col>36</xdr:col>
      <xdr:colOff>165100</xdr:colOff>
      <xdr:row>36</xdr:row>
      <xdr:rowOff>48329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64856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9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64164</xdr:rowOff>
    </xdr:from>
    <xdr:to>
      <xdr:col>55</xdr:col>
      <xdr:colOff>0</xdr:colOff>
      <xdr:row>57</xdr:row>
      <xdr:rowOff>134399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65364"/>
          <a:ext cx="838200" cy="2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64164</xdr:rowOff>
    </xdr:from>
    <xdr:to>
      <xdr:col>50</xdr:col>
      <xdr:colOff>114300</xdr:colOff>
      <xdr:row>57</xdr:row>
      <xdr:rowOff>13687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65364"/>
          <a:ext cx="889000" cy="1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4576</xdr:rowOff>
    </xdr:from>
    <xdr:to>
      <xdr:col>45</xdr:col>
      <xdr:colOff>177800</xdr:colOff>
      <xdr:row>57</xdr:row>
      <xdr:rowOff>13687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05776"/>
          <a:ext cx="8890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38085</xdr:rowOff>
    </xdr:from>
    <xdr:to>
      <xdr:col>46</xdr:col>
      <xdr:colOff>38100</xdr:colOff>
      <xdr:row>53</xdr:row>
      <xdr:rowOff>139685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2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156212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9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113955</xdr:rowOff>
    </xdr:from>
    <xdr:to>
      <xdr:col>41</xdr:col>
      <xdr:colOff>50800</xdr:colOff>
      <xdr:row>56</xdr:row>
      <xdr:rowOff>4576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029355"/>
          <a:ext cx="889000" cy="5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169487</xdr:rowOff>
    </xdr:from>
    <xdr:to>
      <xdr:col>41</xdr:col>
      <xdr:colOff>101600</xdr:colOff>
      <xdr:row>54</xdr:row>
      <xdr:rowOff>99637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25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116164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03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159581</xdr:rowOff>
    </xdr:from>
    <xdr:to>
      <xdr:col>36</xdr:col>
      <xdr:colOff>165100</xdr:colOff>
      <xdr:row>55</xdr:row>
      <xdr:rowOff>89731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80858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83599</xdr:rowOff>
    </xdr:from>
    <xdr:to>
      <xdr:col>55</xdr:col>
      <xdr:colOff>50800</xdr:colOff>
      <xdr:row>58</xdr:row>
      <xdr:rowOff>13749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62026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13364</xdr:rowOff>
    </xdr:from>
    <xdr:to>
      <xdr:col>50</xdr:col>
      <xdr:colOff>165100</xdr:colOff>
      <xdr:row>56</xdr:row>
      <xdr:rowOff>114964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131491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134337</xdr:rowOff>
    </xdr:from>
    <xdr:to>
      <xdr:col>46</xdr:col>
      <xdr:colOff>38100</xdr:colOff>
      <xdr:row>57</xdr:row>
      <xdr:rowOff>64487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55614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125226</xdr:rowOff>
    </xdr:from>
    <xdr:to>
      <xdr:col>41</xdr:col>
      <xdr:colOff>101600</xdr:colOff>
      <xdr:row>56</xdr:row>
      <xdr:rowOff>55376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46503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63155</xdr:rowOff>
    </xdr:from>
    <xdr:to>
      <xdr:col>36</xdr:col>
      <xdr:colOff>165100</xdr:colOff>
      <xdr:row>52</xdr:row>
      <xdr:rowOff>164755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9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9832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75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41135</xdr:rowOff>
    </xdr:from>
    <xdr:to>
      <xdr:col>55</xdr:col>
      <xdr:colOff>0</xdr:colOff>
      <xdr:row>78</xdr:row>
      <xdr:rowOff>95414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4235"/>
          <a:ext cx="838200" cy="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41135</xdr:rowOff>
    </xdr:from>
    <xdr:to>
      <xdr:col>50</xdr:col>
      <xdr:colOff>114300</xdr:colOff>
      <xdr:row>78</xdr:row>
      <xdr:rowOff>52769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4235"/>
          <a:ext cx="88900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111443</xdr:rowOff>
    </xdr:from>
    <xdr:to>
      <xdr:col>45</xdr:col>
      <xdr:colOff>177800</xdr:colOff>
      <xdr:row>78</xdr:row>
      <xdr:rowOff>52769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970193"/>
          <a:ext cx="889000" cy="4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125082</xdr:rowOff>
    </xdr:from>
    <xdr:to>
      <xdr:col>46</xdr:col>
      <xdr:colOff>38100</xdr:colOff>
      <xdr:row>77</xdr:row>
      <xdr:rowOff>55232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111443</xdr:rowOff>
    </xdr:from>
    <xdr:to>
      <xdr:col>41</xdr:col>
      <xdr:colOff>50800</xdr:colOff>
      <xdr:row>76</xdr:row>
      <xdr:rowOff>118021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970193"/>
          <a:ext cx="889000" cy="1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133122</xdr:rowOff>
    </xdr:from>
    <xdr:to>
      <xdr:col>41</xdr:col>
      <xdr:colOff>101600</xdr:colOff>
      <xdr:row>77</xdr:row>
      <xdr:rowOff>63272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54399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102108</xdr:rowOff>
    </xdr:from>
    <xdr:to>
      <xdr:col>36</xdr:col>
      <xdr:colOff>165100</xdr:colOff>
      <xdr:row>78</xdr:row>
      <xdr:rowOff>32258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23385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44614</xdr:rowOff>
    </xdr:from>
    <xdr:to>
      <xdr:col>55</xdr:col>
      <xdr:colOff>50800</xdr:colOff>
      <xdr:row>78</xdr:row>
      <xdr:rowOff>146214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130991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161785</xdr:rowOff>
    </xdr:from>
    <xdr:to>
      <xdr:col>50</xdr:col>
      <xdr:colOff>165100</xdr:colOff>
      <xdr:row>78</xdr:row>
      <xdr:rowOff>91935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83062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1969</xdr:rowOff>
    </xdr:from>
    <xdr:to>
      <xdr:col>46</xdr:col>
      <xdr:colOff>38100</xdr:colOff>
      <xdr:row>78</xdr:row>
      <xdr:rowOff>103569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94696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60643</xdr:rowOff>
    </xdr:from>
    <xdr:to>
      <xdr:col>41</xdr:col>
      <xdr:colOff>101600</xdr:colOff>
      <xdr:row>75</xdr:row>
      <xdr:rowOff>162243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9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6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67221</xdr:rowOff>
    </xdr:from>
    <xdr:to>
      <xdr:col>36</xdr:col>
      <xdr:colOff>165100</xdr:colOff>
      <xdr:row>76</xdr:row>
      <xdr:rowOff>168821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13898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70337</xdr:rowOff>
    </xdr:from>
    <xdr:to>
      <xdr:col>55</xdr:col>
      <xdr:colOff>0</xdr:colOff>
      <xdr:row>98</xdr:row>
      <xdr:rowOff>51558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86637"/>
          <a:ext cx="838200" cy="66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70337</xdr:rowOff>
    </xdr:from>
    <xdr:to>
      <xdr:col>50</xdr:col>
      <xdr:colOff>114300</xdr:colOff>
      <xdr:row>94</xdr:row>
      <xdr:rowOff>149318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866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43896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149318</xdr:rowOff>
    </xdr:from>
    <xdr:to>
      <xdr:col>45</xdr:col>
      <xdr:colOff>177800</xdr:colOff>
      <xdr:row>97</xdr:row>
      <xdr:rowOff>131079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65618"/>
          <a:ext cx="889000" cy="4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7159</xdr:rowOff>
    </xdr:from>
    <xdr:to>
      <xdr:col>46</xdr:col>
      <xdr:colOff>38100</xdr:colOff>
      <xdr:row>93</xdr:row>
      <xdr:rowOff>108759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595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125286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72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69013</xdr:rowOff>
    </xdr:from>
    <xdr:to>
      <xdr:col>41</xdr:col>
      <xdr:colOff>50800</xdr:colOff>
      <xdr:row>97</xdr:row>
      <xdr:rowOff>131079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99663"/>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3338</xdr:rowOff>
    </xdr:from>
    <xdr:to>
      <xdr:col>41</xdr:col>
      <xdr:colOff>101600</xdr:colOff>
      <xdr:row>94</xdr:row>
      <xdr:rowOff>104938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121465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170445</xdr:rowOff>
    </xdr:from>
    <xdr:to>
      <xdr:col>36</xdr:col>
      <xdr:colOff>165100</xdr:colOff>
      <xdr:row>94</xdr:row>
      <xdr:rowOff>100595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1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117122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8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758</xdr:rowOff>
    </xdr:from>
    <xdr:to>
      <xdr:col>55</xdr:col>
      <xdr:colOff>50800</xdr:colOff>
      <xdr:row>98</xdr:row>
      <xdr:rowOff>102358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87135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19537</xdr:rowOff>
    </xdr:from>
    <xdr:to>
      <xdr:col>50</xdr:col>
      <xdr:colOff>165100</xdr:colOff>
      <xdr:row>94</xdr:row>
      <xdr:rowOff>121137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98518</xdr:rowOff>
    </xdr:from>
    <xdr:to>
      <xdr:col>46</xdr:col>
      <xdr:colOff>38100</xdr:colOff>
      <xdr:row>95</xdr:row>
      <xdr:rowOff>28668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19795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3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80279</xdr:rowOff>
    </xdr:from>
    <xdr:to>
      <xdr:col>41</xdr:col>
      <xdr:colOff>101600</xdr:colOff>
      <xdr:row>98</xdr:row>
      <xdr:rowOff>10429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18213</xdr:rowOff>
    </xdr:from>
    <xdr:to>
      <xdr:col>36</xdr:col>
      <xdr:colOff>165100</xdr:colOff>
      <xdr:row>97</xdr:row>
      <xdr:rowOff>119813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110940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70114</xdr:rowOff>
    </xdr:from>
    <xdr:to>
      <xdr:col>85</xdr:col>
      <xdr:colOff>127000</xdr:colOff>
      <xdr:row>38</xdr:row>
      <xdr:rowOff>138146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85214"/>
          <a:ext cx="8382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163749</xdr:rowOff>
    </xdr:from>
    <xdr:to>
      <xdr:col>81</xdr:col>
      <xdr:colOff>50800</xdr:colOff>
      <xdr:row>38</xdr:row>
      <xdr:rowOff>138146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5307249"/>
          <a:ext cx="889000" cy="13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163749</xdr:rowOff>
    </xdr:from>
    <xdr:to>
      <xdr:col>76</xdr:col>
      <xdr:colOff>114300</xdr:colOff>
      <xdr:row>36</xdr:row>
      <xdr:rowOff>13833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5307249"/>
          <a:ext cx="889000" cy="8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98547</xdr:rowOff>
    </xdr:from>
    <xdr:to>
      <xdr:col>76</xdr:col>
      <xdr:colOff>165100</xdr:colOff>
      <xdr:row>37</xdr:row>
      <xdr:rowOff>28697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19824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6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13833</xdr:rowOff>
    </xdr:from>
    <xdr:to>
      <xdr:col>71</xdr:col>
      <xdr:colOff>177800</xdr:colOff>
      <xdr:row>38</xdr:row>
      <xdr:rowOff>39116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186033"/>
          <a:ext cx="889000" cy="3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6558</xdr:rowOff>
    </xdr:from>
    <xdr:to>
      <xdr:col>72</xdr:col>
      <xdr:colOff>38100</xdr:colOff>
      <xdr:row>35</xdr:row>
      <xdr:rowOff>108158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124685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155606</xdr:rowOff>
    </xdr:from>
    <xdr:to>
      <xdr:col>67</xdr:col>
      <xdr:colOff>101600</xdr:colOff>
      <xdr:row>35</xdr:row>
      <xdr:rowOff>85756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102283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19314</xdr:rowOff>
    </xdr:from>
    <xdr:to>
      <xdr:col>85</xdr:col>
      <xdr:colOff>177800</xdr:colOff>
      <xdr:row>38</xdr:row>
      <xdr:rowOff>120914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105691</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4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87346</xdr:rowOff>
    </xdr:from>
    <xdr:to>
      <xdr:col>81</xdr:col>
      <xdr:colOff>101600</xdr:colOff>
      <xdr:row>39</xdr:row>
      <xdr:rowOff>17496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112949</xdr:rowOff>
    </xdr:from>
    <xdr:to>
      <xdr:col>76</xdr:col>
      <xdr:colOff>165100</xdr:colOff>
      <xdr:row>31</xdr:row>
      <xdr:rowOff>43099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2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59626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03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134483</xdr:rowOff>
    </xdr:from>
    <xdr:to>
      <xdr:col>72</xdr:col>
      <xdr:colOff>38100</xdr:colOff>
      <xdr:row>36</xdr:row>
      <xdr:rowOff>64633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55760</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2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159766</xdr:rowOff>
    </xdr:from>
    <xdr:to>
      <xdr:col>67</xdr:col>
      <xdr:colOff>101600</xdr:colOff>
      <xdr:row>38</xdr:row>
      <xdr:rowOff>89916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81043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5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59309</xdr:rowOff>
    </xdr:from>
    <xdr:to>
      <xdr:col>85</xdr:col>
      <xdr:colOff>127000</xdr:colOff>
      <xdr:row>71</xdr:row>
      <xdr:rowOff>113995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232259"/>
          <a:ext cx="838200" cy="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113995</xdr:rowOff>
    </xdr:from>
    <xdr:to>
      <xdr:col>81</xdr:col>
      <xdr:colOff>50800</xdr:colOff>
      <xdr:row>72</xdr:row>
      <xdr:rowOff>7214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286945"/>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142799</xdr:rowOff>
    </xdr:from>
    <xdr:to>
      <xdr:col>76</xdr:col>
      <xdr:colOff>114300</xdr:colOff>
      <xdr:row>72</xdr:row>
      <xdr:rowOff>7214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315749"/>
          <a:ext cx="889000" cy="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36411</xdr:rowOff>
    </xdr:from>
    <xdr:to>
      <xdr:col>76</xdr:col>
      <xdr:colOff>165100</xdr:colOff>
      <xdr:row>73</xdr:row>
      <xdr:rowOff>138011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129138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142799</xdr:rowOff>
    </xdr:from>
    <xdr:to>
      <xdr:col>71</xdr:col>
      <xdr:colOff>177800</xdr:colOff>
      <xdr:row>72</xdr:row>
      <xdr:rowOff>14948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315749"/>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72631</xdr:rowOff>
    </xdr:from>
    <xdr:to>
      <xdr:col>72</xdr:col>
      <xdr:colOff>38100</xdr:colOff>
      <xdr:row>74</xdr:row>
      <xdr:rowOff>2781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5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165358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97193</xdr:rowOff>
    </xdr:from>
    <xdr:to>
      <xdr:col>67</xdr:col>
      <xdr:colOff>101600</xdr:colOff>
      <xdr:row>74</xdr:row>
      <xdr:rowOff>27343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1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18470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8509</xdr:rowOff>
    </xdr:from>
    <xdr:to>
      <xdr:col>85</xdr:col>
      <xdr:colOff>177800</xdr:colOff>
      <xdr:row>71</xdr:row>
      <xdr:rowOff>110109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31386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0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63195</xdr:rowOff>
    </xdr:from>
    <xdr:to>
      <xdr:col>81</xdr:col>
      <xdr:colOff>101600</xdr:colOff>
      <xdr:row>71</xdr:row>
      <xdr:rowOff>164795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9872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0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127864</xdr:rowOff>
    </xdr:from>
    <xdr:to>
      <xdr:col>76</xdr:col>
      <xdr:colOff>165100</xdr:colOff>
      <xdr:row>72</xdr:row>
      <xdr:rowOff>58014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74541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0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91999</xdr:rowOff>
    </xdr:from>
    <xdr:to>
      <xdr:col>72</xdr:col>
      <xdr:colOff>38100</xdr:colOff>
      <xdr:row>72</xdr:row>
      <xdr:rowOff>22149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2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38676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0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135598</xdr:rowOff>
    </xdr:from>
    <xdr:to>
      <xdr:col>67</xdr:col>
      <xdr:colOff>101600</xdr:colOff>
      <xdr:row>72</xdr:row>
      <xdr:rowOff>65748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3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82275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0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69700</xdr:rowOff>
    </xdr:from>
    <xdr:to>
      <xdr:col>85</xdr:col>
      <xdr:colOff>127000</xdr:colOff>
      <xdr:row>97</xdr:row>
      <xdr:rowOff>6410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28900"/>
          <a:ext cx="8382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6410</xdr:rowOff>
    </xdr:from>
    <xdr:to>
      <xdr:col>81</xdr:col>
      <xdr:colOff>50800</xdr:colOff>
      <xdr:row>98</xdr:row>
      <xdr:rowOff>120253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37060"/>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45779</xdr:rowOff>
    </xdr:from>
    <xdr:to>
      <xdr:col>76</xdr:col>
      <xdr:colOff>114300</xdr:colOff>
      <xdr:row>98</xdr:row>
      <xdr:rowOff>120253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47879"/>
          <a:ext cx="889000" cy="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37922</xdr:rowOff>
    </xdr:from>
    <xdr:to>
      <xdr:col>76</xdr:col>
      <xdr:colOff>165100</xdr:colOff>
      <xdr:row>95</xdr:row>
      <xdr:rowOff>139522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3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156049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1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17627</xdr:rowOff>
    </xdr:from>
    <xdr:to>
      <xdr:col>71</xdr:col>
      <xdr:colOff>177800</xdr:colOff>
      <xdr:row>98</xdr:row>
      <xdr:rowOff>45779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1972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2522</xdr:rowOff>
    </xdr:from>
    <xdr:to>
      <xdr:col>72</xdr:col>
      <xdr:colOff>38100</xdr:colOff>
      <xdr:row>96</xdr:row>
      <xdr:rowOff>104122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46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120649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2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20075</xdr:rowOff>
    </xdr:from>
    <xdr:to>
      <xdr:col>67</xdr:col>
      <xdr:colOff>101600</xdr:colOff>
      <xdr:row>95</xdr:row>
      <xdr:rowOff>121675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138202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18900</xdr:rowOff>
    </xdr:from>
    <xdr:to>
      <xdr:col>85</xdr:col>
      <xdr:colOff>177800</xdr:colOff>
      <xdr:row>96</xdr:row>
      <xdr:rowOff>120500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168777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127060</xdr:rowOff>
    </xdr:from>
    <xdr:to>
      <xdr:col>81</xdr:col>
      <xdr:colOff>101600</xdr:colOff>
      <xdr:row>97</xdr:row>
      <xdr:rowOff>57210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48337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67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69453</xdr:rowOff>
    </xdr:from>
    <xdr:to>
      <xdr:col>76</xdr:col>
      <xdr:colOff>165100</xdr:colOff>
      <xdr:row>98</xdr:row>
      <xdr:rowOff>171053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162180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166429</xdr:rowOff>
    </xdr:from>
    <xdr:to>
      <xdr:col>72</xdr:col>
      <xdr:colOff>38100</xdr:colOff>
      <xdr:row>98</xdr:row>
      <xdr:rowOff>96579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87706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138277</xdr:rowOff>
    </xdr:from>
    <xdr:to>
      <xdr:col>67</xdr:col>
      <xdr:colOff>101600</xdr:colOff>
      <xdr:row>98</xdr:row>
      <xdr:rowOff>68427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59554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112862</xdr:rowOff>
    </xdr:from>
    <xdr:to>
      <xdr:col>116</xdr:col>
      <xdr:colOff>63500</xdr:colOff>
      <xdr:row>37</xdr:row>
      <xdr:rowOff>118623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56512"/>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41128</xdr:rowOff>
    </xdr:from>
    <xdr:to>
      <xdr:col>111</xdr:col>
      <xdr:colOff>177800</xdr:colOff>
      <xdr:row>37</xdr:row>
      <xdr:rowOff>118623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384778"/>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18039</xdr:rowOff>
    </xdr:from>
    <xdr:to>
      <xdr:col>107</xdr:col>
      <xdr:colOff>50800</xdr:colOff>
      <xdr:row>37</xdr:row>
      <xdr:rowOff>41128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36168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56576</xdr:rowOff>
    </xdr:from>
    <xdr:to>
      <xdr:col>107</xdr:col>
      <xdr:colOff>101600</xdr:colOff>
      <xdr:row>37</xdr:row>
      <xdr:rowOff>158176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0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149303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9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18039</xdr:rowOff>
    </xdr:from>
    <xdr:to>
      <xdr:col>102</xdr:col>
      <xdr:colOff>114300</xdr:colOff>
      <xdr:row>37</xdr:row>
      <xdr:rowOff>24120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36168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49992</xdr:rowOff>
    </xdr:from>
    <xdr:to>
      <xdr:col>102</xdr:col>
      <xdr:colOff>165100</xdr:colOff>
      <xdr:row>37</xdr:row>
      <xdr:rowOff>151592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142719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101427</xdr:rowOff>
    </xdr:from>
    <xdr:to>
      <xdr:col>98</xdr:col>
      <xdr:colOff>38100</xdr:colOff>
      <xdr:row>38</xdr:row>
      <xdr:rowOff>31577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4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22704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62062</xdr:rowOff>
    </xdr:from>
    <xdr:to>
      <xdr:col>116</xdr:col>
      <xdr:colOff>114300</xdr:colOff>
      <xdr:row>37</xdr:row>
      <xdr:rowOff>163663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84939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67823</xdr:rowOff>
    </xdr:from>
    <xdr:to>
      <xdr:col>112</xdr:col>
      <xdr:colOff>38100</xdr:colOff>
      <xdr:row>37</xdr:row>
      <xdr:rowOff>169423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14500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8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161778</xdr:rowOff>
    </xdr:from>
    <xdr:to>
      <xdr:col>107</xdr:col>
      <xdr:colOff>101600</xdr:colOff>
      <xdr:row>37</xdr:row>
      <xdr:rowOff>91928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108455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138689</xdr:rowOff>
    </xdr:from>
    <xdr:to>
      <xdr:col>102</xdr:col>
      <xdr:colOff>165100</xdr:colOff>
      <xdr:row>37</xdr:row>
      <xdr:rowOff>68839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85366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0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144770</xdr:rowOff>
    </xdr:from>
    <xdr:to>
      <xdr:col>98</xdr:col>
      <xdr:colOff>38100</xdr:colOff>
      <xdr:row>37</xdr:row>
      <xdr:rowOff>74920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91447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25629</xdr:rowOff>
    </xdr:from>
    <xdr:to>
      <xdr:col>116</xdr:col>
      <xdr:colOff>63500</xdr:colOff>
      <xdr:row>58</xdr:row>
      <xdr:rowOff>33950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6972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6792</xdr:rowOff>
    </xdr:from>
    <xdr:to>
      <xdr:col>111</xdr:col>
      <xdr:colOff>177800</xdr:colOff>
      <xdr:row>58</xdr:row>
      <xdr:rowOff>25629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5089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163749</xdr:rowOff>
    </xdr:from>
    <xdr:to>
      <xdr:col>107</xdr:col>
      <xdr:colOff>50800</xdr:colOff>
      <xdr:row>58</xdr:row>
      <xdr:rowOff>6792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36399"/>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91323</xdr:rowOff>
    </xdr:from>
    <xdr:to>
      <xdr:col>107</xdr:col>
      <xdr:colOff>101600</xdr:colOff>
      <xdr:row>58</xdr:row>
      <xdr:rowOff>21473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6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3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163749</xdr:rowOff>
    </xdr:from>
    <xdr:to>
      <xdr:col>102</xdr:col>
      <xdr:colOff>114300</xdr:colOff>
      <xdr:row>57</xdr:row>
      <xdr:rowOff>171018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3639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35551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64629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87536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146279</xdr:rowOff>
    </xdr:from>
    <xdr:to>
      <xdr:col>112</xdr:col>
      <xdr:colOff>38100</xdr:colOff>
      <xdr:row>58</xdr:row>
      <xdr:rowOff>76429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67556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127442</xdr:rowOff>
    </xdr:from>
    <xdr:to>
      <xdr:col>107</xdr:col>
      <xdr:colOff>101600</xdr:colOff>
      <xdr:row>58</xdr:row>
      <xdr:rowOff>57592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48719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9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112949</xdr:rowOff>
    </xdr:from>
    <xdr:to>
      <xdr:col>102</xdr:col>
      <xdr:colOff>165100</xdr:colOff>
      <xdr:row>58</xdr:row>
      <xdr:rowOff>43099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59626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120218</xdr:rowOff>
    </xdr:from>
    <xdr:to>
      <xdr:col>98</xdr:col>
      <xdr:colOff>38100</xdr:colOff>
      <xdr:row>58</xdr:row>
      <xdr:rowOff>50368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66895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120174</xdr:rowOff>
    </xdr:from>
    <xdr:to>
      <xdr:col>116</xdr:col>
      <xdr:colOff>63500</xdr:colOff>
      <xdr:row>75</xdr:row>
      <xdr:rowOff>53499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07474"/>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37192</xdr:rowOff>
    </xdr:from>
    <xdr:to>
      <xdr:col>111</xdr:col>
      <xdr:colOff>177800</xdr:colOff>
      <xdr:row>75</xdr:row>
      <xdr:rowOff>53499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95942"/>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37192</xdr:rowOff>
    </xdr:from>
    <xdr:to>
      <xdr:col>107</xdr:col>
      <xdr:colOff>50800</xdr:colOff>
      <xdr:row>75</xdr:row>
      <xdr:rowOff>60128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9594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95394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60128</xdr:rowOff>
    </xdr:from>
    <xdr:to>
      <xdr:col>102</xdr:col>
      <xdr:colOff>114300</xdr:colOff>
      <xdr:row>75</xdr:row>
      <xdr:rowOff>131908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18878"/>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69374</xdr:rowOff>
    </xdr:from>
    <xdr:to>
      <xdr:col>116</xdr:col>
      <xdr:colOff>114300</xdr:colOff>
      <xdr:row>74</xdr:row>
      <xdr:rowOff>170974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92251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2699</xdr:rowOff>
    </xdr:from>
    <xdr:to>
      <xdr:col>112</xdr:col>
      <xdr:colOff>38100</xdr:colOff>
      <xdr:row>75</xdr:row>
      <xdr:rowOff>104299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95426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157842</xdr:rowOff>
    </xdr:from>
    <xdr:to>
      <xdr:col>107</xdr:col>
      <xdr:colOff>101600</xdr:colOff>
      <xdr:row>75</xdr:row>
      <xdr:rowOff>87992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79119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9328</xdr:rowOff>
    </xdr:from>
    <xdr:to>
      <xdr:col>102</xdr:col>
      <xdr:colOff>165100</xdr:colOff>
      <xdr:row>75</xdr:row>
      <xdr:rowOff>110928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102055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81108</xdr:rowOff>
    </xdr:from>
    <xdr:to>
      <xdr:col>98</xdr:col>
      <xdr:colOff>38100</xdr:colOff>
      <xdr:row>76</xdr:row>
      <xdr:rowOff>11258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物件費の増は、燃料高騰による光熱水費</a:t>
          </a:r>
          <a:r>
            <a:rPr kumimoji="1" lang="en-US" altLang="ja-JP" sz="1300">
              <a:latin typeface="ＭＳ Ｐゴシック" panose="020B0600070205080204" pitchFamily="50" charset="-128"/>
              <a:ea typeface="ＭＳ Ｐゴシック" panose="020B0600070205080204" pitchFamily="50" charset="-128"/>
            </a:rPr>
            <a:t>38,939</a:t>
          </a:r>
          <a:r>
            <a:rPr kumimoji="1" lang="ja-JP" altLang="en-US" sz="1300">
              <a:latin typeface="ＭＳ Ｐゴシック" panose="020B0600070205080204" pitchFamily="50" charset="-128"/>
              <a:ea typeface="ＭＳ Ｐゴシック" panose="020B0600070205080204" pitchFamily="50" charset="-128"/>
            </a:rPr>
            <a:t>千円増等によるもの。</a:t>
          </a:r>
        </a:p>
        <a:p>
          <a:r>
            <a:rPr kumimoji="1" lang="ja-JP" altLang="en-US" sz="1300">
              <a:latin typeface="ＭＳ Ｐゴシック" panose="020B0600070205080204" pitchFamily="50" charset="-128"/>
              <a:ea typeface="ＭＳ Ｐゴシック" panose="020B0600070205080204" pitchFamily="50" charset="-128"/>
            </a:rPr>
            <a:t>　扶助費の減は、住民税非課税世帯臨時特別給付金（社会福祉費△</a:t>
          </a:r>
          <a:r>
            <a:rPr kumimoji="1" lang="en-US" altLang="ja-JP" sz="1300">
              <a:latin typeface="ＭＳ Ｐゴシック" panose="020B0600070205080204" pitchFamily="50" charset="-128"/>
              <a:ea typeface="ＭＳ Ｐゴシック" panose="020B0600070205080204" pitchFamily="50" charset="-128"/>
            </a:rPr>
            <a:t>154,106</a:t>
          </a:r>
          <a:r>
            <a:rPr kumimoji="1" lang="ja-JP" altLang="en-US" sz="1300">
              <a:latin typeface="ＭＳ Ｐゴシック" panose="020B0600070205080204" pitchFamily="50" charset="-128"/>
              <a:ea typeface="ＭＳ Ｐゴシック" panose="020B0600070205080204" pitchFamily="50" charset="-128"/>
            </a:rPr>
            <a:t>千円）減や子育て世帯への臨時特別給付（児童福祉費△</a:t>
          </a:r>
          <a:r>
            <a:rPr kumimoji="1" lang="en-US" altLang="ja-JP" sz="1300">
              <a:latin typeface="ＭＳ Ｐゴシック" panose="020B0600070205080204" pitchFamily="50" charset="-128"/>
              <a:ea typeface="ＭＳ Ｐゴシック" panose="020B0600070205080204" pitchFamily="50" charset="-128"/>
            </a:rPr>
            <a:t>256,243</a:t>
          </a:r>
          <a:r>
            <a:rPr kumimoji="1" lang="ja-JP" altLang="en-US" sz="1300">
              <a:latin typeface="ＭＳ Ｐゴシック" panose="020B0600070205080204" pitchFamily="50" charset="-128"/>
              <a:ea typeface="ＭＳ Ｐゴシック" panose="020B0600070205080204" pitchFamily="50" charset="-128"/>
            </a:rPr>
            <a:t>千円）減等によるもの。</a:t>
          </a:r>
        </a:p>
        <a:p>
          <a:r>
            <a:rPr kumimoji="1" lang="ja-JP" altLang="en-US" sz="1300">
              <a:latin typeface="ＭＳ Ｐゴシック" panose="020B0600070205080204" pitchFamily="50" charset="-128"/>
              <a:ea typeface="ＭＳ Ｐゴシック" panose="020B0600070205080204" pitchFamily="50" charset="-128"/>
            </a:rPr>
            <a:t>　補助費の減は、久慈広域連合し尿処理負担金（建設事業分）△</a:t>
          </a:r>
          <a:r>
            <a:rPr kumimoji="1" lang="en-US" altLang="ja-JP" sz="1300">
              <a:latin typeface="ＭＳ Ｐゴシック" panose="020B0600070205080204" pitchFamily="50" charset="-128"/>
              <a:ea typeface="ＭＳ Ｐゴシック" panose="020B0600070205080204" pitchFamily="50" charset="-128"/>
            </a:rPr>
            <a:t>586,468</a:t>
          </a:r>
          <a:r>
            <a:rPr kumimoji="1" lang="ja-JP" altLang="en-US" sz="1300">
              <a:latin typeface="ＭＳ Ｐゴシック" panose="020B0600070205080204" pitchFamily="50" charset="-128"/>
              <a:ea typeface="ＭＳ Ｐゴシック" panose="020B0600070205080204" pitchFamily="50" charset="-128"/>
            </a:rPr>
            <a:t>千円減等によるもの。</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普通建設事業費（うち更新整備）の大幅減は、文化会館屋根幹天井等改修工事△</a:t>
          </a:r>
          <a:r>
            <a:rPr kumimoji="1" lang="en-US" altLang="ja-JP" sz="1300">
              <a:latin typeface="ＭＳ Ｐゴシック" panose="020B0600070205080204" pitchFamily="50" charset="-128"/>
              <a:ea typeface="ＭＳ Ｐゴシック" panose="020B0600070205080204" pitchFamily="50" charset="-128"/>
            </a:rPr>
            <a:t>140,291</a:t>
          </a:r>
          <a:r>
            <a:rPr kumimoji="1" lang="ja-JP" altLang="en-US" sz="1300">
              <a:latin typeface="ＭＳ Ｐゴシック" panose="020B0600070205080204" pitchFamily="50" charset="-128"/>
              <a:ea typeface="ＭＳ Ｐゴシック" panose="020B0600070205080204" pitchFamily="50" charset="-128"/>
            </a:rPr>
            <a:t>千円減や宿戸小学校トイレ改修工事等△</a:t>
          </a:r>
          <a:r>
            <a:rPr kumimoji="1" lang="en-US" altLang="ja-JP" sz="1300">
              <a:latin typeface="ＭＳ Ｐゴシック" panose="020B0600070205080204" pitchFamily="50" charset="-128"/>
              <a:ea typeface="ＭＳ Ｐゴシック" panose="020B0600070205080204" pitchFamily="50" charset="-128"/>
            </a:rPr>
            <a:t>55,406</a:t>
          </a:r>
          <a:r>
            <a:rPr kumimoji="1" lang="ja-JP" altLang="en-US" sz="1300">
              <a:latin typeface="ＭＳ Ｐゴシック" panose="020B0600070205080204" pitchFamily="50" charset="-128"/>
              <a:ea typeface="ＭＳ Ｐゴシック" panose="020B0600070205080204" pitchFamily="50" charset="-128"/>
            </a:rPr>
            <a:t>千円減等によるもの。</a:t>
          </a:r>
        </a:p>
        <a:p>
          <a:r>
            <a:rPr kumimoji="1" lang="ja-JP" altLang="en-US" sz="1300">
              <a:latin typeface="ＭＳ Ｐゴシック" panose="020B0600070205080204" pitchFamily="50" charset="-128"/>
              <a:ea typeface="ＭＳ Ｐゴシック" panose="020B0600070205080204" pitchFamily="50" charset="-128"/>
            </a:rPr>
            <a:t>　公債費の増は、過疎対策事業債</a:t>
          </a:r>
          <a:r>
            <a:rPr kumimoji="1" lang="en-US" altLang="ja-JP" sz="1300">
              <a:latin typeface="ＭＳ Ｐゴシック" panose="020B0600070205080204" pitchFamily="50" charset="-128"/>
              <a:ea typeface="ＭＳ Ｐゴシック" panose="020B0600070205080204" pitchFamily="50" charset="-128"/>
            </a:rPr>
            <a:t>50,619</a:t>
          </a:r>
          <a:r>
            <a:rPr kumimoji="1" lang="ja-JP" altLang="en-US" sz="1300">
              <a:latin typeface="ＭＳ Ｐゴシック" panose="020B0600070205080204" pitchFamily="50" charset="-128"/>
              <a:ea typeface="ＭＳ Ｐゴシック" panose="020B0600070205080204" pitchFamily="50" charset="-128"/>
            </a:rPr>
            <a:t>千円増、学校教育施設等整備事業債</a:t>
          </a:r>
          <a:r>
            <a:rPr kumimoji="1" lang="en-US" altLang="ja-JP" sz="1300">
              <a:latin typeface="ＭＳ Ｐゴシック" panose="020B0600070205080204" pitchFamily="50" charset="-128"/>
              <a:ea typeface="ＭＳ Ｐゴシック" panose="020B0600070205080204" pitchFamily="50" charset="-128"/>
            </a:rPr>
            <a:t>11,899</a:t>
          </a:r>
          <a:r>
            <a:rPr kumimoji="1" lang="ja-JP" altLang="en-US" sz="1300">
              <a:latin typeface="ＭＳ Ｐゴシック" panose="020B0600070205080204" pitchFamily="50" charset="-128"/>
              <a:ea typeface="ＭＳ Ｐゴシック" panose="020B0600070205080204" pitchFamily="50" charset="-128"/>
            </a:rPr>
            <a:t>千円増等によるもの。</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年度から減少が見込まれる。</a:t>
          </a:r>
        </a:p>
        <a:p>
          <a:r>
            <a:rPr kumimoji="1" lang="ja-JP" altLang="en-US" sz="1300">
              <a:latin typeface="ＭＳ Ｐゴシック" panose="020B0600070205080204" pitchFamily="50" charset="-128"/>
              <a:ea typeface="ＭＳ Ｐゴシック" panose="020B0600070205080204" pitchFamily="50" charset="-128"/>
            </a:rPr>
            <a:t>　積立金の増は、公共施設等整備基金積立金</a:t>
          </a:r>
          <a:r>
            <a:rPr kumimoji="1" lang="en-US" altLang="ja-JP" sz="1300">
              <a:latin typeface="ＭＳ Ｐゴシック" panose="020B0600070205080204" pitchFamily="50" charset="-128"/>
              <a:ea typeface="ＭＳ Ｐゴシック" panose="020B0600070205080204" pitchFamily="50" charset="-128"/>
            </a:rPr>
            <a:t>56,000</a:t>
          </a:r>
          <a:r>
            <a:rPr kumimoji="1" lang="ja-JP" altLang="en-US" sz="1300">
              <a:latin typeface="ＭＳ Ｐゴシック" panose="020B0600070205080204" pitchFamily="50" charset="-128"/>
              <a:ea typeface="ＭＳ Ｐゴシック" panose="020B0600070205080204" pitchFamily="50" charset="-128"/>
            </a:rPr>
            <a:t>千円増、財政調整基金積立金</a:t>
          </a:r>
          <a:r>
            <a:rPr kumimoji="1" lang="en-US" altLang="ja-JP" sz="1300">
              <a:latin typeface="ＭＳ Ｐゴシック" panose="020B0600070205080204" pitchFamily="50" charset="-128"/>
              <a:ea typeface="ＭＳ Ｐゴシック" panose="020B0600070205080204" pitchFamily="50" charset="-128"/>
            </a:rPr>
            <a:t>29,072</a:t>
          </a:r>
          <a:r>
            <a:rPr kumimoji="1" lang="ja-JP" altLang="en-US" sz="1300">
              <a:latin typeface="ＭＳ Ｐゴシック" panose="020B0600070205080204" pitchFamily="50" charset="-128"/>
              <a:ea typeface="ＭＳ Ｐゴシック" panose="020B0600070205080204" pitchFamily="50" charset="-128"/>
            </a:rPr>
            <a:t>千円増、森林環境譲与税基金積立金</a:t>
          </a:r>
          <a:r>
            <a:rPr kumimoji="1" lang="en-US" altLang="ja-JP" sz="1300">
              <a:latin typeface="ＭＳ Ｐゴシック" panose="020B0600070205080204" pitchFamily="50" charset="-128"/>
              <a:ea typeface="ＭＳ Ｐゴシック" panose="020B0600070205080204" pitchFamily="50" charset="-128"/>
            </a:rPr>
            <a:t>13,532</a:t>
          </a:r>
          <a:r>
            <a:rPr kumimoji="1" lang="ja-JP" altLang="en-US" sz="1300">
              <a:latin typeface="ＭＳ Ｐゴシック" panose="020B0600070205080204" pitchFamily="50" charset="-128"/>
              <a:ea typeface="ＭＳ Ｐゴシック" panose="020B0600070205080204" pitchFamily="50" charset="-128"/>
            </a:rPr>
            <a:t>千円増等によるもの。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145034</xdr:rowOff>
    </xdr:from>
    <xdr:to>
      <xdr:col>24</xdr:col>
      <xdr:colOff>63500</xdr:colOff>
      <xdr:row>33</xdr:row>
      <xdr:rowOff>12827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1434"/>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12827</xdr:rowOff>
    </xdr:from>
    <xdr:to>
      <xdr:col>19</xdr:col>
      <xdr:colOff>177800</xdr:colOff>
      <xdr:row>33</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7067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36449</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429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85090</xdr:rowOff>
    </xdr:from>
    <xdr:to>
      <xdr:col>15</xdr:col>
      <xdr:colOff>101600</xdr:colOff>
      <xdr:row>36</xdr:row>
      <xdr:rowOff>15240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36449</xdr:rowOff>
    </xdr:from>
    <xdr:to>
      <xdr:col>10</xdr:col>
      <xdr:colOff>114300</xdr:colOff>
      <xdr:row>33</xdr:row>
      <xdr:rowOff>150749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9429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97663</xdr:rowOff>
    </xdr:from>
    <xdr:to>
      <xdr:col>10</xdr:col>
      <xdr:colOff>165100</xdr:colOff>
      <xdr:row>35</xdr:row>
      <xdr:rowOff>27813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18940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91567</xdr:rowOff>
    </xdr:from>
    <xdr:to>
      <xdr:col>6</xdr:col>
      <xdr:colOff>38100</xdr:colOff>
      <xdr:row>35</xdr:row>
      <xdr:rowOff>21717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94234</xdr:rowOff>
    </xdr:from>
    <xdr:to>
      <xdr:col>24</xdr:col>
      <xdr:colOff>114300</xdr:colOff>
      <xdr:row>33</xdr:row>
      <xdr:rowOff>24384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117111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133477</xdr:rowOff>
    </xdr:from>
    <xdr:to>
      <xdr:col>20</xdr:col>
      <xdr:colOff>38100</xdr:colOff>
      <xdr:row>33</xdr:row>
      <xdr:rowOff>63627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80154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157099</xdr:rowOff>
    </xdr:from>
    <xdr:to>
      <xdr:col>10</xdr:col>
      <xdr:colOff>165100</xdr:colOff>
      <xdr:row>33</xdr:row>
      <xdr:rowOff>87249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99949</xdr:rowOff>
    </xdr:from>
    <xdr:to>
      <xdr:col>6</xdr:col>
      <xdr:colOff>38100</xdr:colOff>
      <xdr:row>34</xdr:row>
      <xdr:rowOff>30099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46626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80287</xdr:rowOff>
    </xdr:from>
    <xdr:to>
      <xdr:col>24</xdr:col>
      <xdr:colOff>62865</xdr:colOff>
      <xdr:row>59</xdr:row>
      <xdr:rowOff>38498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5687"/>
          <a:ext cx="1270" cy="115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42325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38498</xdr:rowOff>
    </xdr:from>
    <xdr:to>
      <xdr:col>24</xdr:col>
      <xdr:colOff>152400</xdr:colOff>
      <xdr:row>59</xdr:row>
      <xdr:rowOff>38498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26964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80287</xdr:rowOff>
    </xdr:from>
    <xdr:to>
      <xdr:col>24</xdr:col>
      <xdr:colOff>152400</xdr:colOff>
      <xdr:row>52</xdr:row>
      <xdr:rowOff>80287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36388</xdr:rowOff>
    </xdr:from>
    <xdr:to>
      <xdr:col>24</xdr:col>
      <xdr:colOff>63500</xdr:colOff>
      <xdr:row>57</xdr:row>
      <xdr:rowOff>82085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09038"/>
          <a:ext cx="8382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65493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5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42616</xdr:rowOff>
    </xdr:from>
    <xdr:to>
      <xdr:col>24</xdr:col>
      <xdr:colOff>114300</xdr:colOff>
      <xdr:row>56</xdr:row>
      <xdr:rowOff>144216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9467</xdr:rowOff>
    </xdr:from>
    <xdr:to>
      <xdr:col>19</xdr:col>
      <xdr:colOff>177800</xdr:colOff>
      <xdr:row>57</xdr:row>
      <xdr:rowOff>82085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67767"/>
          <a:ext cx="889000" cy="5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17745</xdr:rowOff>
    </xdr:from>
    <xdr:to>
      <xdr:col>20</xdr:col>
      <xdr:colOff>38100</xdr:colOff>
      <xdr:row>56</xdr:row>
      <xdr:rowOff>119345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135872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9467</xdr:rowOff>
    </xdr:from>
    <xdr:to>
      <xdr:col>15</xdr:col>
      <xdr:colOff>50800</xdr:colOff>
      <xdr:row>57</xdr:row>
      <xdr:rowOff>147739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67767"/>
          <a:ext cx="889000" cy="6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123616</xdr:rowOff>
    </xdr:from>
    <xdr:to>
      <xdr:col>15</xdr:col>
      <xdr:colOff>101600</xdr:colOff>
      <xdr:row>51</xdr:row>
      <xdr:rowOff>53766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9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70293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101379</xdr:rowOff>
    </xdr:from>
    <xdr:to>
      <xdr:col>10</xdr:col>
      <xdr:colOff>114300</xdr:colOff>
      <xdr:row>57</xdr:row>
      <xdr:rowOff>147739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74029"/>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46274</xdr:rowOff>
    </xdr:from>
    <xdr:to>
      <xdr:col>10</xdr:col>
      <xdr:colOff>165100</xdr:colOff>
      <xdr:row>56</xdr:row>
      <xdr:rowOff>147874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4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164401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114077</xdr:rowOff>
    </xdr:from>
    <xdr:to>
      <xdr:col>6</xdr:col>
      <xdr:colOff>38100</xdr:colOff>
      <xdr:row>57</xdr:row>
      <xdr:rowOff>44227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60754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157038</xdr:rowOff>
    </xdr:from>
    <xdr:to>
      <xdr:col>24</xdr:col>
      <xdr:colOff>114300</xdr:colOff>
      <xdr:row>57</xdr:row>
      <xdr:rowOff>87188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135465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3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31285</xdr:rowOff>
    </xdr:from>
    <xdr:to>
      <xdr:col>20</xdr:col>
      <xdr:colOff>38100</xdr:colOff>
      <xdr:row>57</xdr:row>
      <xdr:rowOff>132885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124012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130117</xdr:rowOff>
    </xdr:from>
    <xdr:to>
      <xdr:col>15</xdr:col>
      <xdr:colOff>101600</xdr:colOff>
      <xdr:row>54</xdr:row>
      <xdr:rowOff>60267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51394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96939</xdr:rowOff>
    </xdr:from>
    <xdr:to>
      <xdr:col>10</xdr:col>
      <xdr:colOff>165100</xdr:colOff>
      <xdr:row>58</xdr:row>
      <xdr:rowOff>27089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18216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50579</xdr:rowOff>
    </xdr:from>
    <xdr:to>
      <xdr:col>6</xdr:col>
      <xdr:colOff>38100</xdr:colOff>
      <xdr:row>57</xdr:row>
      <xdr:rowOff>152179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55052</xdr:rowOff>
    </xdr:from>
    <xdr:to>
      <xdr:col>24</xdr:col>
      <xdr:colOff>62865</xdr:colOff>
      <xdr:row>79</xdr:row>
      <xdr:rowOff>169794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8002"/>
          <a:ext cx="1270" cy="1486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71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169794</xdr:rowOff>
    </xdr:from>
    <xdr:to>
      <xdr:col>24</xdr:col>
      <xdr:colOff>152400</xdr:colOff>
      <xdr:row>79</xdr:row>
      <xdr:rowOff>169794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7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1729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55052</xdr:rowOff>
    </xdr:from>
    <xdr:to>
      <xdr:col>24</xdr:col>
      <xdr:colOff>152400</xdr:colOff>
      <xdr:row>71</xdr:row>
      <xdr:rowOff>55052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71267</xdr:rowOff>
    </xdr:from>
    <xdr:to>
      <xdr:col>24</xdr:col>
      <xdr:colOff>63500</xdr:colOff>
      <xdr:row>74</xdr:row>
      <xdr:rowOff>27572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87117"/>
          <a:ext cx="8382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54639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84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76212</xdr:rowOff>
    </xdr:from>
    <xdr:to>
      <xdr:col>24</xdr:col>
      <xdr:colOff>114300</xdr:colOff>
      <xdr:row>77</xdr:row>
      <xdr:rowOff>6362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0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27572</xdr:rowOff>
    </xdr:from>
    <xdr:to>
      <xdr:col>19</xdr:col>
      <xdr:colOff>177800</xdr:colOff>
      <xdr:row>74</xdr:row>
      <xdr:rowOff>121608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14872"/>
          <a:ext cx="889000" cy="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118977</xdr:rowOff>
    </xdr:from>
    <xdr:to>
      <xdr:col>20</xdr:col>
      <xdr:colOff>38100</xdr:colOff>
      <xdr:row>76</xdr:row>
      <xdr:rowOff>49127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40254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121608</xdr:rowOff>
    </xdr:from>
    <xdr:to>
      <xdr:col>15</xdr:col>
      <xdr:colOff>50800</xdr:colOff>
      <xdr:row>77</xdr:row>
      <xdr:rowOff>57992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08908"/>
          <a:ext cx="889000" cy="4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126047</xdr:rowOff>
    </xdr:from>
    <xdr:to>
      <xdr:col>15</xdr:col>
      <xdr:colOff>101600</xdr:colOff>
      <xdr:row>76</xdr:row>
      <xdr:rowOff>56198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847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47325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57992</xdr:rowOff>
    </xdr:from>
    <xdr:to>
      <xdr:col>10</xdr:col>
      <xdr:colOff>114300</xdr:colOff>
      <xdr:row>78</xdr:row>
      <xdr:rowOff>22378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9642"/>
          <a:ext cx="889000" cy="13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57778</xdr:rowOff>
    </xdr:from>
    <xdr:to>
      <xdr:col>10</xdr:col>
      <xdr:colOff>165100</xdr:colOff>
      <xdr:row>76</xdr:row>
      <xdr:rowOff>159378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4455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6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145070</xdr:rowOff>
    </xdr:from>
    <xdr:to>
      <xdr:col>6</xdr:col>
      <xdr:colOff>38100</xdr:colOff>
      <xdr:row>77</xdr:row>
      <xdr:rowOff>75220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91747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20467</xdr:rowOff>
    </xdr:from>
    <xdr:to>
      <xdr:col>24</xdr:col>
      <xdr:colOff>114300</xdr:colOff>
      <xdr:row>73</xdr:row>
      <xdr:rowOff>122067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43344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8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148222</xdr:rowOff>
    </xdr:from>
    <xdr:to>
      <xdr:col>20</xdr:col>
      <xdr:colOff>38100</xdr:colOff>
      <xdr:row>74</xdr:row>
      <xdr:rowOff>78372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3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70808</xdr:rowOff>
    </xdr:from>
    <xdr:to>
      <xdr:col>15</xdr:col>
      <xdr:colOff>101600</xdr:colOff>
      <xdr:row>75</xdr:row>
      <xdr:rowOff>958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17485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7192</xdr:rowOff>
    </xdr:from>
    <xdr:to>
      <xdr:col>10</xdr:col>
      <xdr:colOff>165100</xdr:colOff>
      <xdr:row>77</xdr:row>
      <xdr:rowOff>108792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99919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143028</xdr:rowOff>
    </xdr:from>
    <xdr:to>
      <xdr:col>6</xdr:col>
      <xdr:colOff>38100</xdr:colOff>
      <xdr:row>78</xdr:row>
      <xdr:rowOff>73178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64305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79023</xdr:rowOff>
    </xdr:from>
    <xdr:to>
      <xdr:col>24</xdr:col>
      <xdr:colOff>62865</xdr:colOff>
      <xdr:row>98</xdr:row>
      <xdr:rowOff>156307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6023873"/>
          <a:ext cx="1270" cy="93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160134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156307</xdr:rowOff>
    </xdr:from>
    <xdr:to>
      <xdr:col>24</xdr:col>
      <xdr:colOff>152400</xdr:colOff>
      <xdr:row>98</xdr:row>
      <xdr:rowOff>156307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25700</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79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79023</xdr:rowOff>
    </xdr:from>
    <xdr:to>
      <xdr:col>24</xdr:col>
      <xdr:colOff>152400</xdr:colOff>
      <xdr:row>93</xdr:row>
      <xdr:rowOff>79023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02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162756</xdr:rowOff>
    </xdr:from>
    <xdr:to>
      <xdr:col>24</xdr:col>
      <xdr:colOff>63500</xdr:colOff>
      <xdr:row>94</xdr:row>
      <xdr:rowOff>90356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593256"/>
          <a:ext cx="838200" cy="6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24399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45972</xdr:rowOff>
    </xdr:from>
    <xdr:to>
      <xdr:col>24</xdr:col>
      <xdr:colOff>114300</xdr:colOff>
      <xdr:row>96</xdr:row>
      <xdr:rowOff>147572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162756</xdr:rowOff>
    </xdr:from>
    <xdr:to>
      <xdr:col>19</xdr:col>
      <xdr:colOff>177800</xdr:colOff>
      <xdr:row>92</xdr:row>
      <xdr:rowOff>66663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593256"/>
          <a:ext cx="889000" cy="2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9086</xdr:rowOff>
    </xdr:from>
    <xdr:to>
      <xdr:col>20</xdr:col>
      <xdr:colOff>38100</xdr:colOff>
      <xdr:row>96</xdr:row>
      <xdr:rowOff>110686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101813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66663</xdr:rowOff>
    </xdr:from>
    <xdr:to>
      <xdr:col>15</xdr:col>
      <xdr:colOff>50800</xdr:colOff>
      <xdr:row>94</xdr:row>
      <xdr:rowOff>54367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840063"/>
          <a:ext cx="889000" cy="33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42771</xdr:rowOff>
    </xdr:from>
    <xdr:to>
      <xdr:col>15</xdr:col>
      <xdr:colOff>101600</xdr:colOff>
      <xdr:row>94</xdr:row>
      <xdr:rowOff>144371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1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135498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54367</xdr:rowOff>
    </xdr:from>
    <xdr:to>
      <xdr:col>10</xdr:col>
      <xdr:colOff>114300</xdr:colOff>
      <xdr:row>95</xdr:row>
      <xdr:rowOff>167590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170667"/>
          <a:ext cx="889000" cy="2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44323</xdr:rowOff>
    </xdr:from>
    <xdr:to>
      <xdr:col>10</xdr:col>
      <xdr:colOff>165100</xdr:colOff>
      <xdr:row>95</xdr:row>
      <xdr:rowOff>145923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3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137050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11421</xdr:rowOff>
    </xdr:from>
    <xdr:to>
      <xdr:col>6</xdr:col>
      <xdr:colOff>38100</xdr:colOff>
      <xdr:row>96</xdr:row>
      <xdr:rowOff>113021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104148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39556</xdr:rowOff>
    </xdr:from>
    <xdr:to>
      <xdr:col>24</xdr:col>
      <xdr:colOff>114300</xdr:colOff>
      <xdr:row>94</xdr:row>
      <xdr:rowOff>141156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62433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0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111956</xdr:rowOff>
    </xdr:from>
    <xdr:to>
      <xdr:col>20</xdr:col>
      <xdr:colOff>38100</xdr:colOff>
      <xdr:row>91</xdr:row>
      <xdr:rowOff>42106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5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58633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31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15863</xdr:rowOff>
    </xdr:from>
    <xdr:to>
      <xdr:col>15</xdr:col>
      <xdr:colOff>101600</xdr:colOff>
      <xdr:row>92</xdr:row>
      <xdr:rowOff>117463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133990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3567</xdr:rowOff>
    </xdr:from>
    <xdr:to>
      <xdr:col>10</xdr:col>
      <xdr:colOff>165100</xdr:colOff>
      <xdr:row>94</xdr:row>
      <xdr:rowOff>105167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121694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116790</xdr:rowOff>
    </xdr:from>
    <xdr:to>
      <xdr:col>6</xdr:col>
      <xdr:colOff>38100</xdr:colOff>
      <xdr:row>96</xdr:row>
      <xdr:rowOff>46940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63467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168961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97854"/>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17170</xdr:rowOff>
    </xdr:from>
    <xdr:to>
      <xdr:col>50</xdr:col>
      <xdr:colOff>114300</xdr:colOff>
      <xdr:row>37</xdr:row>
      <xdr:rowOff>54204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6082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38659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6082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15748</xdr:rowOff>
    </xdr:from>
    <xdr:to>
      <xdr:col>46</xdr:col>
      <xdr:colOff>38100</xdr:colOff>
      <xdr:row>37</xdr:row>
      <xdr:rowOff>117348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108475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38659</xdr:rowOff>
    </xdr:from>
    <xdr:to>
      <xdr:col>41</xdr:col>
      <xdr:colOff>50800</xdr:colOff>
      <xdr:row>37</xdr:row>
      <xdr:rowOff>93066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8230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82499</xdr:rowOff>
    </xdr:from>
    <xdr:to>
      <xdr:col>41</xdr:col>
      <xdr:colOff>101600</xdr:colOff>
      <xdr:row>38</xdr:row>
      <xdr:rowOff>12649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145136</xdr:rowOff>
    </xdr:from>
    <xdr:to>
      <xdr:col>36</xdr:col>
      <xdr:colOff>165100</xdr:colOff>
      <xdr:row>38</xdr:row>
      <xdr:rowOff>75285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66412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118161</xdr:rowOff>
    </xdr:from>
    <xdr:to>
      <xdr:col>55</xdr:col>
      <xdr:colOff>50800</xdr:colOff>
      <xdr:row>38</xdr:row>
      <xdr:rowOff>48310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96588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96131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137820</xdr:rowOff>
    </xdr:from>
    <xdr:to>
      <xdr:col>46</xdr:col>
      <xdr:colOff>38100</xdr:colOff>
      <xdr:row>37</xdr:row>
      <xdr:rowOff>67970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84497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0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159309</xdr:rowOff>
    </xdr:from>
    <xdr:to>
      <xdr:col>41</xdr:col>
      <xdr:colOff>101600</xdr:colOff>
      <xdr:row>37</xdr:row>
      <xdr:rowOff>89459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105986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06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42266</xdr:rowOff>
    </xdr:from>
    <xdr:to>
      <xdr:col>36</xdr:col>
      <xdr:colOff>165100</xdr:colOff>
      <xdr:row>37</xdr:row>
      <xdr:rowOff>143866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160393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168072</xdr:rowOff>
    </xdr:from>
    <xdr:to>
      <xdr:col>55</xdr:col>
      <xdr:colOff>0</xdr:colOff>
      <xdr:row>55</xdr:row>
      <xdr:rowOff>152044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426372"/>
          <a:ext cx="838200" cy="1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152044</xdr:rowOff>
    </xdr:from>
    <xdr:to>
      <xdr:col>50</xdr:col>
      <xdr:colOff>114300</xdr:colOff>
      <xdr:row>56</xdr:row>
      <xdr:rowOff>15354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581794"/>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18021</xdr:rowOff>
    </xdr:from>
    <xdr:to>
      <xdr:col>45</xdr:col>
      <xdr:colOff>177800</xdr:colOff>
      <xdr:row>56</xdr:row>
      <xdr:rowOff>15354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47771"/>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7201</xdr:rowOff>
    </xdr:from>
    <xdr:to>
      <xdr:col>46</xdr:col>
      <xdr:colOff>38100</xdr:colOff>
      <xdr:row>53</xdr:row>
      <xdr:rowOff>108801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09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125328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8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111849</xdr:rowOff>
    </xdr:from>
    <xdr:to>
      <xdr:col>41</xdr:col>
      <xdr:colOff>50800</xdr:colOff>
      <xdr:row>55</xdr:row>
      <xdr:rowOff>18021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684349"/>
          <a:ext cx="889000" cy="76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62535</xdr:rowOff>
    </xdr:from>
    <xdr:to>
      <xdr:col>41</xdr:col>
      <xdr:colOff>101600</xdr:colOff>
      <xdr:row>53</xdr:row>
      <xdr:rowOff>164135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1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9212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121298</xdr:rowOff>
    </xdr:from>
    <xdr:to>
      <xdr:col>36</xdr:col>
      <xdr:colOff>165100</xdr:colOff>
      <xdr:row>54</xdr:row>
      <xdr:rowOff>51448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2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42575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117272</xdr:rowOff>
    </xdr:from>
    <xdr:to>
      <xdr:col>55</xdr:col>
      <xdr:colOff>50800</xdr:colOff>
      <xdr:row>55</xdr:row>
      <xdr:rowOff>47422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140149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101244</xdr:rowOff>
    </xdr:from>
    <xdr:to>
      <xdr:col>50</xdr:col>
      <xdr:colOff>165100</xdr:colOff>
      <xdr:row>56</xdr:row>
      <xdr:rowOff>31394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47921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136004</xdr:rowOff>
    </xdr:from>
    <xdr:to>
      <xdr:col>46</xdr:col>
      <xdr:colOff>38100</xdr:colOff>
      <xdr:row>56</xdr:row>
      <xdr:rowOff>66154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57281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138671</xdr:rowOff>
    </xdr:from>
    <xdr:to>
      <xdr:col>41</xdr:col>
      <xdr:colOff>101600</xdr:colOff>
      <xdr:row>55</xdr:row>
      <xdr:rowOff>68821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59948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61049</xdr:rowOff>
    </xdr:from>
    <xdr:to>
      <xdr:col>36</xdr:col>
      <xdr:colOff>165100</xdr:colOff>
      <xdr:row>50</xdr:row>
      <xdr:rowOff>162649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6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7726</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672795" y="84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36308</xdr:rowOff>
    </xdr:from>
    <xdr:to>
      <xdr:col>55</xdr:col>
      <xdr:colOff>0</xdr:colOff>
      <xdr:row>73</xdr:row>
      <xdr:rowOff>95188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380708"/>
          <a:ext cx="838200" cy="2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36308</xdr:rowOff>
    </xdr:from>
    <xdr:to>
      <xdr:col>50</xdr:col>
      <xdr:colOff>114300</xdr:colOff>
      <xdr:row>75</xdr:row>
      <xdr:rowOff>1887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380708"/>
          <a:ext cx="889000" cy="47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1887</xdr:rowOff>
    </xdr:from>
    <xdr:to>
      <xdr:col>45</xdr:col>
      <xdr:colOff>177800</xdr:colOff>
      <xdr:row>75</xdr:row>
      <xdr:rowOff>159849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860637"/>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134065</xdr:rowOff>
    </xdr:from>
    <xdr:to>
      <xdr:col>46</xdr:col>
      <xdr:colOff>38100</xdr:colOff>
      <xdr:row>74</xdr:row>
      <xdr:rowOff>64215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80742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139569</xdr:rowOff>
    </xdr:from>
    <xdr:to>
      <xdr:col>41</xdr:col>
      <xdr:colOff>50800</xdr:colOff>
      <xdr:row>75</xdr:row>
      <xdr:rowOff>159849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998319"/>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133542</xdr:rowOff>
    </xdr:from>
    <xdr:to>
      <xdr:col>41</xdr:col>
      <xdr:colOff>101600</xdr:colOff>
      <xdr:row>75</xdr:row>
      <xdr:rowOff>63692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80219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95627</xdr:rowOff>
    </xdr:from>
    <xdr:to>
      <xdr:col>36</xdr:col>
      <xdr:colOff>165100</xdr:colOff>
      <xdr:row>71</xdr:row>
      <xdr:rowOff>25777</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42304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44388</xdr:rowOff>
    </xdr:from>
    <xdr:to>
      <xdr:col>55</xdr:col>
      <xdr:colOff>50800</xdr:colOff>
      <xdr:row>73</xdr:row>
      <xdr:rowOff>145988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5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67265</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4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156958</xdr:rowOff>
    </xdr:from>
    <xdr:to>
      <xdr:col>50</xdr:col>
      <xdr:colOff>165100</xdr:colOff>
      <xdr:row>72</xdr:row>
      <xdr:rowOff>87108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3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103635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1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122537</xdr:rowOff>
    </xdr:from>
    <xdr:to>
      <xdr:col>46</xdr:col>
      <xdr:colOff>38100</xdr:colOff>
      <xdr:row>75</xdr:row>
      <xdr:rowOff>52687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43814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9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109049</xdr:rowOff>
    </xdr:from>
    <xdr:to>
      <xdr:col>41</xdr:col>
      <xdr:colOff>101600</xdr:colOff>
      <xdr:row>76</xdr:row>
      <xdr:rowOff>39199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30326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88769</xdr:rowOff>
    </xdr:from>
    <xdr:to>
      <xdr:col>36</xdr:col>
      <xdr:colOff>165100</xdr:colOff>
      <xdr:row>76</xdr:row>
      <xdr:rowOff>18920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947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10047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156787</xdr:rowOff>
    </xdr:from>
    <xdr:to>
      <xdr:col>55</xdr:col>
      <xdr:colOff>0</xdr:colOff>
      <xdr:row>96</xdr:row>
      <xdr:rowOff>46870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273087"/>
          <a:ext cx="838200" cy="2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156787</xdr:rowOff>
    </xdr:from>
    <xdr:to>
      <xdr:col>50</xdr:col>
      <xdr:colOff>114300</xdr:colOff>
      <xdr:row>96</xdr:row>
      <xdr:rowOff>83293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273087"/>
          <a:ext cx="8890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83293</xdr:rowOff>
    </xdr:from>
    <xdr:to>
      <xdr:col>45</xdr:col>
      <xdr:colOff>177800</xdr:colOff>
      <xdr:row>96</xdr:row>
      <xdr:rowOff>116993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42493"/>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119532</xdr:rowOff>
    </xdr:from>
    <xdr:to>
      <xdr:col>46</xdr:col>
      <xdr:colOff>38100</xdr:colOff>
      <xdr:row>95</xdr:row>
      <xdr:rowOff>49682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66209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38412</xdr:rowOff>
    </xdr:from>
    <xdr:to>
      <xdr:col>41</xdr:col>
      <xdr:colOff>50800</xdr:colOff>
      <xdr:row>96</xdr:row>
      <xdr:rowOff>116993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97612"/>
          <a:ext cx="889000" cy="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106445</xdr:rowOff>
    </xdr:from>
    <xdr:to>
      <xdr:col>41</xdr:col>
      <xdr:colOff>101600</xdr:colOff>
      <xdr:row>95</xdr:row>
      <xdr:rowOff>36595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146298</xdr:rowOff>
    </xdr:from>
    <xdr:to>
      <xdr:col>36</xdr:col>
      <xdr:colOff>165100</xdr:colOff>
      <xdr:row>95</xdr:row>
      <xdr:rowOff>76448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92975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167520</xdr:rowOff>
    </xdr:from>
    <xdr:to>
      <xdr:col>55</xdr:col>
      <xdr:colOff>50800</xdr:colOff>
      <xdr:row>96</xdr:row>
      <xdr:rowOff>97670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145947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105987</xdr:rowOff>
    </xdr:from>
    <xdr:to>
      <xdr:col>50</xdr:col>
      <xdr:colOff>165100</xdr:colOff>
      <xdr:row>95</xdr:row>
      <xdr:rowOff>36137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52664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9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32493</xdr:rowOff>
    </xdr:from>
    <xdr:to>
      <xdr:col>46</xdr:col>
      <xdr:colOff>38100</xdr:colOff>
      <xdr:row>96</xdr:row>
      <xdr:rowOff>134093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66193</xdr:rowOff>
    </xdr:from>
    <xdr:to>
      <xdr:col>41</xdr:col>
      <xdr:colOff>101600</xdr:colOff>
      <xdr:row>96</xdr:row>
      <xdr:rowOff>167793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158920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159062</xdr:rowOff>
    </xdr:from>
    <xdr:to>
      <xdr:col>36</xdr:col>
      <xdr:colOff>165100</xdr:colOff>
      <xdr:row>96</xdr:row>
      <xdr:rowOff>89212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80339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5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88608</xdr:rowOff>
    </xdr:from>
    <xdr:to>
      <xdr:col>85</xdr:col>
      <xdr:colOff>127000</xdr:colOff>
      <xdr:row>36</xdr:row>
      <xdr:rowOff>142182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60808"/>
          <a:ext cx="838200" cy="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129021</xdr:rowOff>
    </xdr:from>
    <xdr:to>
      <xdr:col>81</xdr:col>
      <xdr:colOff>50800</xdr:colOff>
      <xdr:row>36</xdr:row>
      <xdr:rowOff>142182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01221"/>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127960</xdr:rowOff>
    </xdr:from>
    <xdr:to>
      <xdr:col>76</xdr:col>
      <xdr:colOff>114300</xdr:colOff>
      <xdr:row>36</xdr:row>
      <xdr:rowOff>129021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00160"/>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58872</xdr:rowOff>
    </xdr:from>
    <xdr:to>
      <xdr:col>76</xdr:col>
      <xdr:colOff>165100</xdr:colOff>
      <xdr:row>36</xdr:row>
      <xdr:rowOff>160472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2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4124</xdr:rowOff>
    </xdr:from>
    <xdr:to>
      <xdr:col>71</xdr:col>
      <xdr:colOff>177800</xdr:colOff>
      <xdr:row>36</xdr:row>
      <xdr:rowOff>127960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176324"/>
          <a:ext cx="889000" cy="1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61027</xdr:rowOff>
    </xdr:from>
    <xdr:to>
      <xdr:col>72</xdr:col>
      <xdr:colOff>38100</xdr:colOff>
      <xdr:row>36</xdr:row>
      <xdr:rowOff>162627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3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54871</xdr:rowOff>
    </xdr:from>
    <xdr:to>
      <xdr:col>67</xdr:col>
      <xdr:colOff>101600</xdr:colOff>
      <xdr:row>36</xdr:row>
      <xdr:rowOff>156471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2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37808</xdr:rowOff>
    </xdr:from>
    <xdr:to>
      <xdr:col>85</xdr:col>
      <xdr:colOff>177800</xdr:colOff>
      <xdr:row>36</xdr:row>
      <xdr:rowOff>139408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60685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91382</xdr:rowOff>
    </xdr:from>
    <xdr:to>
      <xdr:col>81</xdr:col>
      <xdr:colOff>101600</xdr:colOff>
      <xdr:row>37</xdr:row>
      <xdr:rowOff>21532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38059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78221</xdr:rowOff>
    </xdr:from>
    <xdr:to>
      <xdr:col>76</xdr:col>
      <xdr:colOff>165100</xdr:colOff>
      <xdr:row>37</xdr:row>
      <xdr:rowOff>8371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170948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3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77160</xdr:rowOff>
    </xdr:from>
    <xdr:to>
      <xdr:col>72</xdr:col>
      <xdr:colOff>38100</xdr:colOff>
      <xdr:row>37</xdr:row>
      <xdr:rowOff>7310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169887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3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124774</xdr:rowOff>
    </xdr:from>
    <xdr:to>
      <xdr:col>67</xdr:col>
      <xdr:colOff>101600</xdr:colOff>
      <xdr:row>36</xdr:row>
      <xdr:rowOff>54924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1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71451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9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39645</xdr:rowOff>
    </xdr:from>
    <xdr:to>
      <xdr:col>85</xdr:col>
      <xdr:colOff>127000</xdr:colOff>
      <xdr:row>56</xdr:row>
      <xdr:rowOff>7441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469395"/>
          <a:ext cx="838200" cy="1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148130</xdr:rowOff>
    </xdr:from>
    <xdr:to>
      <xdr:col>81</xdr:col>
      <xdr:colOff>50800</xdr:colOff>
      <xdr:row>55</xdr:row>
      <xdr:rowOff>39645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4592300" y="9406430"/>
          <a:ext cx="889000" cy="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85422</xdr:rowOff>
    </xdr:from>
    <xdr:to>
      <xdr:col>76</xdr:col>
      <xdr:colOff>114300</xdr:colOff>
      <xdr:row>54</xdr:row>
      <xdr:rowOff>148130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3703300" y="9343722"/>
          <a:ext cx="889000" cy="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18149</xdr:rowOff>
    </xdr:from>
    <xdr:to>
      <xdr:col>76</xdr:col>
      <xdr:colOff>165100</xdr:colOff>
      <xdr:row>55</xdr:row>
      <xdr:rowOff>119749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110876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5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85422</xdr:rowOff>
    </xdr:from>
    <xdr:to>
      <xdr:col>71</xdr:col>
      <xdr:colOff>177800</xdr:colOff>
      <xdr:row>56</xdr:row>
      <xdr:rowOff>136857</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9343722"/>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4947</xdr:rowOff>
    </xdr:from>
    <xdr:to>
      <xdr:col>72</xdr:col>
      <xdr:colOff>38100</xdr:colOff>
      <xdr:row>55</xdr:row>
      <xdr:rowOff>106547</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97674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84200</xdr:rowOff>
    </xdr:from>
    <xdr:to>
      <xdr:col>67</xdr:col>
      <xdr:colOff>101600</xdr:colOff>
      <xdr:row>56</xdr:row>
      <xdr:rowOff>14350</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5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30877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128091</xdr:rowOff>
    </xdr:from>
    <xdr:to>
      <xdr:col>85</xdr:col>
      <xdr:colOff>177800</xdr:colOff>
      <xdr:row>56</xdr:row>
      <xdr:rowOff>58241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5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106518</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5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160295</xdr:rowOff>
    </xdr:from>
    <xdr:to>
      <xdr:col>81</xdr:col>
      <xdr:colOff>101600</xdr:colOff>
      <xdr:row>55</xdr:row>
      <xdr:rowOff>90445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4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106972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1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97330</xdr:rowOff>
    </xdr:from>
    <xdr:to>
      <xdr:col>76</xdr:col>
      <xdr:colOff>165100</xdr:colOff>
      <xdr:row>55</xdr:row>
      <xdr:rowOff>27480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3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44007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1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34622</xdr:rowOff>
    </xdr:from>
    <xdr:to>
      <xdr:col>72</xdr:col>
      <xdr:colOff>38100</xdr:colOff>
      <xdr:row>54</xdr:row>
      <xdr:rowOff>136222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2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152749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90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86057</xdr:rowOff>
    </xdr:from>
    <xdr:to>
      <xdr:col>67</xdr:col>
      <xdr:colOff>101600</xdr:colOff>
      <xdr:row>57</xdr:row>
      <xdr:rowOff>16207</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6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7334</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7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70114</xdr:rowOff>
    </xdr:from>
    <xdr:to>
      <xdr:col>85</xdr:col>
      <xdr:colOff>127000</xdr:colOff>
      <xdr:row>78</xdr:row>
      <xdr:rowOff>138145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443214"/>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163749</xdr:rowOff>
    </xdr:from>
    <xdr:to>
      <xdr:col>81</xdr:col>
      <xdr:colOff>50800</xdr:colOff>
      <xdr:row>78</xdr:row>
      <xdr:rowOff>138145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2165249"/>
          <a:ext cx="889000" cy="13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163749</xdr:rowOff>
    </xdr:from>
    <xdr:to>
      <xdr:col>76</xdr:col>
      <xdr:colOff>114300</xdr:colOff>
      <xdr:row>76</xdr:row>
      <xdr:rowOff>13833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2165249"/>
          <a:ext cx="889000" cy="8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98547</xdr:rowOff>
    </xdr:from>
    <xdr:to>
      <xdr:col>76</xdr:col>
      <xdr:colOff>165100</xdr:colOff>
      <xdr:row>77</xdr:row>
      <xdr:rowOff>28697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19824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2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13833</xdr:rowOff>
    </xdr:from>
    <xdr:to>
      <xdr:col>71</xdr:col>
      <xdr:colOff>177800</xdr:colOff>
      <xdr:row>78</xdr:row>
      <xdr:rowOff>39115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044033"/>
          <a:ext cx="889000" cy="3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6055</xdr:rowOff>
    </xdr:from>
    <xdr:to>
      <xdr:col>72</xdr:col>
      <xdr:colOff>38100</xdr:colOff>
      <xdr:row>75</xdr:row>
      <xdr:rowOff>107655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124182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155605</xdr:rowOff>
    </xdr:from>
    <xdr:to>
      <xdr:col>67</xdr:col>
      <xdr:colOff>101600</xdr:colOff>
      <xdr:row>75</xdr:row>
      <xdr:rowOff>85755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102282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19314</xdr:rowOff>
    </xdr:from>
    <xdr:to>
      <xdr:col>85</xdr:col>
      <xdr:colOff>177800</xdr:colOff>
      <xdr:row>78</xdr:row>
      <xdr:rowOff>120914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3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105691</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30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87345</xdr:rowOff>
    </xdr:from>
    <xdr:to>
      <xdr:col>81</xdr:col>
      <xdr:colOff>101600</xdr:colOff>
      <xdr:row>79</xdr:row>
      <xdr:rowOff>17495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8622</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24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112949</xdr:rowOff>
    </xdr:from>
    <xdr:to>
      <xdr:col>76</xdr:col>
      <xdr:colOff>165100</xdr:colOff>
      <xdr:row>71</xdr:row>
      <xdr:rowOff>43099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21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59626</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18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134482</xdr:rowOff>
    </xdr:from>
    <xdr:to>
      <xdr:col>72</xdr:col>
      <xdr:colOff>38100</xdr:colOff>
      <xdr:row>76</xdr:row>
      <xdr:rowOff>64632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55760</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30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159765</xdr:rowOff>
    </xdr:from>
    <xdr:to>
      <xdr:col>67</xdr:col>
      <xdr:colOff>101600</xdr:colOff>
      <xdr:row>78</xdr:row>
      <xdr:rowOff>89915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81042</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59310</xdr:rowOff>
    </xdr:from>
    <xdr:to>
      <xdr:col>85</xdr:col>
      <xdr:colOff>127000</xdr:colOff>
      <xdr:row>91</xdr:row>
      <xdr:rowOff>113995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661260"/>
          <a:ext cx="8382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113995</xdr:rowOff>
    </xdr:from>
    <xdr:to>
      <xdr:col>81</xdr:col>
      <xdr:colOff>50800</xdr:colOff>
      <xdr:row>92</xdr:row>
      <xdr:rowOff>7214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715945"/>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140894</xdr:rowOff>
    </xdr:from>
    <xdr:to>
      <xdr:col>76</xdr:col>
      <xdr:colOff>114300</xdr:colOff>
      <xdr:row>92</xdr:row>
      <xdr:rowOff>7214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742844"/>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36410</xdr:rowOff>
    </xdr:from>
    <xdr:to>
      <xdr:col>76</xdr:col>
      <xdr:colOff>165100</xdr:colOff>
      <xdr:row>93</xdr:row>
      <xdr:rowOff>138010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59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129137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140894</xdr:rowOff>
    </xdr:from>
    <xdr:to>
      <xdr:col>71</xdr:col>
      <xdr:colOff>177800</xdr:colOff>
      <xdr:row>92</xdr:row>
      <xdr:rowOff>14948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742844"/>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72543</xdr:rowOff>
    </xdr:from>
    <xdr:to>
      <xdr:col>72</xdr:col>
      <xdr:colOff>38100</xdr:colOff>
      <xdr:row>94</xdr:row>
      <xdr:rowOff>2693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0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165270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97193</xdr:rowOff>
    </xdr:from>
    <xdr:to>
      <xdr:col>67</xdr:col>
      <xdr:colOff>101600</xdr:colOff>
      <xdr:row>94</xdr:row>
      <xdr:rowOff>27343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0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18470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8510</xdr:rowOff>
    </xdr:from>
    <xdr:to>
      <xdr:col>85</xdr:col>
      <xdr:colOff>177800</xdr:colOff>
      <xdr:row>91</xdr:row>
      <xdr:rowOff>110110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6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31387</xdr:rowOff>
    </xdr:from>
    <xdr:ext cx="599010"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4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63195</xdr:rowOff>
    </xdr:from>
    <xdr:to>
      <xdr:col>81</xdr:col>
      <xdr:colOff>101600</xdr:colOff>
      <xdr:row>91</xdr:row>
      <xdr:rowOff>164795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9872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181795" y="154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127864</xdr:rowOff>
    </xdr:from>
    <xdr:to>
      <xdr:col>76</xdr:col>
      <xdr:colOff>165100</xdr:colOff>
      <xdr:row>92</xdr:row>
      <xdr:rowOff>58014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74541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5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90094</xdr:rowOff>
    </xdr:from>
    <xdr:to>
      <xdr:col>72</xdr:col>
      <xdr:colOff>38100</xdr:colOff>
      <xdr:row>92</xdr:row>
      <xdr:rowOff>20244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6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36771</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03795" y="154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135598</xdr:rowOff>
    </xdr:from>
    <xdr:to>
      <xdr:col>67</xdr:col>
      <xdr:colOff>101600</xdr:colOff>
      <xdr:row>92</xdr:row>
      <xdr:rowOff>65748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7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82275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5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43180</xdr:rowOff>
    </xdr:from>
    <xdr:to>
      <xdr:col>107</xdr:col>
      <xdr:colOff>101600</xdr:colOff>
      <xdr:row>37</xdr:row>
      <xdr:rowOff>144780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161307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79756</xdr:rowOff>
    </xdr:from>
    <xdr:to>
      <xdr:col>102</xdr:col>
      <xdr:colOff>165100</xdr:colOff>
      <xdr:row>39</xdr:row>
      <xdr:rowOff>9906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26433</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63754</xdr:rowOff>
    </xdr:from>
    <xdr:to>
      <xdr:col>98</xdr:col>
      <xdr:colOff>38100</xdr:colOff>
      <xdr:row>38</xdr:row>
      <xdr:rowOff>165354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10431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5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民生費の増は、種市こども園施設整備費補助金</a:t>
          </a:r>
          <a:r>
            <a:rPr kumimoji="1" lang="en-US" altLang="ja-JP" sz="1300">
              <a:latin typeface="ＭＳ Ｐゴシック" panose="020B0600070205080204" pitchFamily="50" charset="-128"/>
              <a:ea typeface="ＭＳ Ｐゴシック" panose="020B0600070205080204" pitchFamily="50" charset="-128"/>
            </a:rPr>
            <a:t>169,998</a:t>
          </a:r>
          <a:r>
            <a:rPr kumimoji="1" lang="ja-JP" altLang="en-US" sz="1300">
              <a:latin typeface="ＭＳ Ｐゴシック" panose="020B0600070205080204" pitchFamily="50" charset="-128"/>
              <a:ea typeface="ＭＳ Ｐゴシック" panose="020B0600070205080204" pitchFamily="50" charset="-128"/>
            </a:rPr>
            <a:t>千円増等によるもの。</a:t>
          </a:r>
        </a:p>
        <a:p>
          <a:r>
            <a:rPr kumimoji="1" lang="ja-JP" altLang="en-US" sz="1300">
              <a:latin typeface="ＭＳ Ｐゴシック" panose="020B0600070205080204" pitchFamily="50" charset="-128"/>
              <a:ea typeface="ＭＳ Ｐゴシック" panose="020B0600070205080204" pitchFamily="50" charset="-128"/>
            </a:rPr>
            <a:t>　衛生費の大幅減は、久慈広域連合し尿処理負担金△</a:t>
          </a:r>
          <a:r>
            <a:rPr kumimoji="1" lang="en-US" altLang="ja-JP" sz="1300">
              <a:latin typeface="ＭＳ Ｐゴシック" panose="020B0600070205080204" pitchFamily="50" charset="-128"/>
              <a:ea typeface="ＭＳ Ｐゴシック" panose="020B0600070205080204" pitchFamily="50" charset="-128"/>
            </a:rPr>
            <a:t>586,468</a:t>
          </a:r>
          <a:r>
            <a:rPr kumimoji="1" lang="ja-JP" altLang="en-US" sz="1300">
              <a:latin typeface="ＭＳ Ｐゴシック" panose="020B0600070205080204" pitchFamily="50" charset="-128"/>
              <a:ea typeface="ＭＳ Ｐゴシック" panose="020B0600070205080204" pitchFamily="50" charset="-128"/>
            </a:rPr>
            <a:t>千円減や予防接種業務委託料△</a:t>
          </a:r>
          <a:r>
            <a:rPr kumimoji="1" lang="en-US" altLang="ja-JP" sz="1300">
              <a:latin typeface="ＭＳ Ｐゴシック" panose="020B0600070205080204" pitchFamily="50" charset="-128"/>
              <a:ea typeface="ＭＳ Ｐゴシック" panose="020B0600070205080204" pitchFamily="50" charset="-128"/>
            </a:rPr>
            <a:t>34,947</a:t>
          </a:r>
          <a:r>
            <a:rPr kumimoji="1" lang="ja-JP" altLang="en-US" sz="1300">
              <a:latin typeface="ＭＳ Ｐゴシック" panose="020B0600070205080204" pitchFamily="50" charset="-128"/>
              <a:ea typeface="ＭＳ Ｐゴシック" panose="020B0600070205080204" pitchFamily="50" charset="-128"/>
            </a:rPr>
            <a:t>千円減等によるもの。</a:t>
          </a:r>
        </a:p>
        <a:p>
          <a:r>
            <a:rPr kumimoji="1" lang="ja-JP" altLang="en-US" sz="1300">
              <a:latin typeface="ＭＳ Ｐゴシック" panose="020B0600070205080204" pitchFamily="50" charset="-128"/>
              <a:ea typeface="ＭＳ Ｐゴシック" panose="020B0600070205080204" pitchFamily="50" charset="-128"/>
            </a:rPr>
            <a:t>　農林水産業費の増は、人件費</a:t>
          </a:r>
          <a:r>
            <a:rPr kumimoji="1" lang="en-US" altLang="ja-JP" sz="1300">
              <a:latin typeface="ＭＳ Ｐゴシック" panose="020B0600070205080204" pitchFamily="50" charset="-128"/>
              <a:ea typeface="ＭＳ Ｐゴシック" panose="020B0600070205080204" pitchFamily="50" charset="-128"/>
            </a:rPr>
            <a:t>10,333</a:t>
          </a:r>
          <a:r>
            <a:rPr kumimoji="1" lang="ja-JP" altLang="en-US" sz="1300">
              <a:latin typeface="ＭＳ Ｐゴシック" panose="020B0600070205080204" pitchFamily="50" charset="-128"/>
              <a:ea typeface="ＭＳ Ｐゴシック" panose="020B0600070205080204" pitchFamily="50" charset="-128"/>
            </a:rPr>
            <a:t>千円増や燃料高騰による農林水産関連施設の光熱水費</a:t>
          </a:r>
          <a:r>
            <a:rPr kumimoji="1" lang="en-US" altLang="ja-JP" sz="1300">
              <a:latin typeface="ＭＳ Ｐゴシック" panose="020B0600070205080204" pitchFamily="50" charset="-128"/>
              <a:ea typeface="ＭＳ Ｐゴシック" panose="020B0600070205080204" pitchFamily="50" charset="-128"/>
            </a:rPr>
            <a:t>22,926</a:t>
          </a:r>
          <a:r>
            <a:rPr kumimoji="1" lang="ja-JP" altLang="en-US" sz="1300">
              <a:latin typeface="ＭＳ Ｐゴシック" panose="020B0600070205080204" pitchFamily="50" charset="-128"/>
              <a:ea typeface="ＭＳ Ｐゴシック" panose="020B0600070205080204" pitchFamily="50" charset="-128"/>
            </a:rPr>
            <a:t>千円増等によるもの。</a:t>
          </a:r>
        </a:p>
        <a:p>
          <a:r>
            <a:rPr kumimoji="1" lang="ja-JP" altLang="en-US" sz="1300">
              <a:latin typeface="ＭＳ Ｐゴシック" panose="020B0600070205080204" pitchFamily="50" charset="-128"/>
              <a:ea typeface="ＭＳ Ｐゴシック" panose="020B0600070205080204" pitchFamily="50" charset="-128"/>
            </a:rPr>
            <a:t>　商工費の減は、廃校再生サテライトオフィス等整備工事△</a:t>
          </a:r>
          <a:r>
            <a:rPr kumimoji="1" lang="en-US" altLang="ja-JP" sz="1300">
              <a:latin typeface="ＭＳ Ｐゴシック" panose="020B0600070205080204" pitchFamily="50" charset="-128"/>
              <a:ea typeface="ＭＳ Ｐゴシック" panose="020B0600070205080204" pitchFamily="50" charset="-128"/>
            </a:rPr>
            <a:t>110,943</a:t>
          </a:r>
          <a:r>
            <a:rPr kumimoji="1" lang="ja-JP" altLang="en-US" sz="1300">
              <a:latin typeface="ＭＳ Ｐゴシック" panose="020B0600070205080204" pitchFamily="50" charset="-128"/>
              <a:ea typeface="ＭＳ Ｐゴシック" panose="020B0600070205080204" pitchFamily="50" charset="-128"/>
            </a:rPr>
            <a:t>千円減やサテライトオフィス機能強化工事△</a:t>
          </a:r>
          <a:r>
            <a:rPr kumimoji="1" lang="en-US" altLang="ja-JP" sz="1300">
              <a:latin typeface="ＭＳ Ｐゴシック" panose="020B0600070205080204" pitchFamily="50" charset="-128"/>
              <a:ea typeface="ＭＳ Ｐゴシック" panose="020B0600070205080204" pitchFamily="50" charset="-128"/>
            </a:rPr>
            <a:t>14,752</a:t>
          </a:r>
          <a:r>
            <a:rPr kumimoji="1" lang="ja-JP" altLang="en-US" sz="1300">
              <a:latin typeface="ＭＳ Ｐゴシック" panose="020B0600070205080204" pitchFamily="50" charset="-128"/>
              <a:ea typeface="ＭＳ Ｐゴシック" panose="020B0600070205080204" pitchFamily="50" charset="-128"/>
            </a:rPr>
            <a:t>千円減等によるもの。</a:t>
          </a:r>
        </a:p>
        <a:p>
          <a:r>
            <a:rPr kumimoji="1" lang="ja-JP" altLang="en-US" sz="1300">
              <a:latin typeface="ＭＳ Ｐゴシック" panose="020B0600070205080204" pitchFamily="50" charset="-128"/>
              <a:ea typeface="ＭＳ Ｐゴシック" panose="020B0600070205080204" pitchFamily="50" charset="-128"/>
            </a:rPr>
            <a:t>　土木費の減は、定住促進団地整備事業△</a:t>
          </a:r>
          <a:r>
            <a:rPr kumimoji="1" lang="en-US" altLang="ja-JP" sz="1300">
              <a:latin typeface="ＭＳ Ｐゴシック" panose="020B0600070205080204" pitchFamily="50" charset="-128"/>
              <a:ea typeface="ＭＳ Ｐゴシック" panose="020B0600070205080204" pitchFamily="50" charset="-128"/>
            </a:rPr>
            <a:t>160,232</a:t>
          </a:r>
          <a:r>
            <a:rPr kumimoji="1" lang="ja-JP" altLang="en-US" sz="1300">
              <a:latin typeface="ＭＳ Ｐゴシック" panose="020B0600070205080204" pitchFamily="50" charset="-128"/>
              <a:ea typeface="ＭＳ Ｐゴシック" panose="020B0600070205080204" pitchFamily="50" charset="-128"/>
            </a:rPr>
            <a:t>千円減等によるもの。</a:t>
          </a:r>
        </a:p>
        <a:p>
          <a:r>
            <a:rPr kumimoji="1" lang="ja-JP" altLang="en-US" sz="1300">
              <a:latin typeface="ＭＳ Ｐゴシック" panose="020B0600070205080204" pitchFamily="50" charset="-128"/>
              <a:ea typeface="ＭＳ Ｐゴシック" panose="020B0600070205080204" pitchFamily="50" charset="-128"/>
            </a:rPr>
            <a:t>　教育費の減は、文化会館屋根幹天井等改修工事△</a:t>
          </a:r>
          <a:r>
            <a:rPr kumimoji="1" lang="en-US" altLang="ja-JP" sz="1300">
              <a:latin typeface="ＭＳ Ｐゴシック" panose="020B0600070205080204" pitchFamily="50" charset="-128"/>
              <a:ea typeface="ＭＳ Ｐゴシック" panose="020B0600070205080204" pitchFamily="50" charset="-128"/>
            </a:rPr>
            <a:t>140,291</a:t>
          </a:r>
          <a:r>
            <a:rPr kumimoji="1" lang="ja-JP" altLang="en-US" sz="1300">
              <a:latin typeface="ＭＳ Ｐゴシック" panose="020B0600070205080204" pitchFamily="50" charset="-128"/>
              <a:ea typeface="ＭＳ Ｐゴシック" panose="020B0600070205080204" pitchFamily="50" charset="-128"/>
            </a:rPr>
            <a:t>千円減や宿戸小学校トイレ改修工事等△</a:t>
          </a:r>
          <a:r>
            <a:rPr kumimoji="1" lang="en-US" altLang="ja-JP" sz="1300">
              <a:latin typeface="ＭＳ Ｐゴシック" panose="020B0600070205080204" pitchFamily="50" charset="-128"/>
              <a:ea typeface="ＭＳ Ｐゴシック" panose="020B0600070205080204" pitchFamily="50" charset="-128"/>
            </a:rPr>
            <a:t>55,406</a:t>
          </a:r>
          <a:r>
            <a:rPr kumimoji="1" lang="ja-JP" altLang="en-US" sz="1300">
              <a:latin typeface="ＭＳ Ｐゴシック" panose="020B0600070205080204" pitchFamily="50" charset="-128"/>
              <a:ea typeface="ＭＳ Ｐゴシック" panose="020B0600070205080204" pitchFamily="50" charset="-128"/>
            </a:rPr>
            <a:t>千円減等によるもの。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依然として、新型コロナの影響による未執行事業や事業費の減額が発生しており、歳入ではコロナ対策に当たり国庫補助金や交付金等を有効活用したことにより、財政調整基金については取り崩しがなく、残高は</a:t>
          </a:r>
          <a:r>
            <a:rPr kumimoji="1" lang="en-US" altLang="ja-JP" sz="1050">
              <a:latin typeface="ＭＳ ゴシック" pitchFamily="49" charset="-128"/>
              <a:ea typeface="ＭＳ ゴシック" pitchFamily="49" charset="-128"/>
            </a:rPr>
            <a:t>301,172</a:t>
          </a:r>
          <a:r>
            <a:rPr kumimoji="1" lang="ja-JP" altLang="en-US" sz="1050">
              <a:latin typeface="ＭＳ ゴシック" pitchFamily="49" charset="-128"/>
              <a:ea typeface="ＭＳ ゴシック" pitchFamily="49" charset="-128"/>
            </a:rPr>
            <a:t>千円増となった。今後はポストコロナを見据えながら繰入れの抑制を図りつつ、積立額をコントロールし基金の持続可能な活用を図る必要がある。実質収支については、歳入歳出差引額が大幅に減少（</a:t>
          </a:r>
          <a:r>
            <a:rPr kumimoji="1" lang="en-US" altLang="ja-JP" sz="1050">
              <a:latin typeface="ＭＳ ゴシック" pitchFamily="49" charset="-128"/>
              <a:ea typeface="ＭＳ ゴシック" pitchFamily="49" charset="-128"/>
            </a:rPr>
            <a:t>R3:571,670</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R4:112,206</a:t>
          </a:r>
          <a:r>
            <a:rPr kumimoji="1" lang="ja-JP" altLang="en-US" sz="1050">
              <a:latin typeface="ＭＳ ゴシック" pitchFamily="49" charset="-128"/>
              <a:ea typeface="ＭＳ ゴシック" pitchFamily="49" charset="-128"/>
            </a:rPr>
            <a:t>千円）し、実質収支は</a:t>
          </a:r>
          <a:r>
            <a:rPr kumimoji="1" lang="en-US" altLang="ja-JP" sz="1050">
              <a:latin typeface="ＭＳ ゴシック" pitchFamily="49" charset="-128"/>
              <a:ea typeface="ＭＳ ゴシック" pitchFamily="49" charset="-128"/>
            </a:rPr>
            <a:t>496,988</a:t>
          </a:r>
          <a:r>
            <a:rPr kumimoji="1" lang="ja-JP" altLang="en-US" sz="1050">
              <a:latin typeface="ＭＳ ゴシック" pitchFamily="49" charset="-128"/>
              <a:ea typeface="ＭＳ ゴシック" pitchFamily="49" charset="-128"/>
            </a:rPr>
            <a:t>千円の減額となった。</a:t>
          </a:r>
        </a:p>
        <a:p>
          <a:r>
            <a:rPr kumimoji="1" lang="ja-JP" altLang="en-US" sz="1050">
              <a:latin typeface="ＭＳ ゴシック" pitchFamily="49" charset="-128"/>
              <a:ea typeface="ＭＳ ゴシック" pitchFamily="49" charset="-128"/>
            </a:rPr>
            <a:t>　地方交付税の合併算定替の終了等により今後一層厳しい財政状況が見込まれることから、経常経費の縮減を進めるなどの努力が必要である。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病院事業については、収益的収支で</a:t>
          </a:r>
          <a:r>
            <a:rPr kumimoji="1" lang="en-US" altLang="ja-JP" sz="1200">
              <a:latin typeface="ＭＳ ゴシック" pitchFamily="49" charset="-128"/>
              <a:ea typeface="ＭＳ ゴシック" pitchFamily="49" charset="-128"/>
            </a:rPr>
            <a:t>57,120</a:t>
          </a:r>
          <a:r>
            <a:rPr kumimoji="1" lang="ja-JP" altLang="en-US" sz="1200">
              <a:latin typeface="ＭＳ ゴシック" pitchFamily="49" charset="-128"/>
              <a:ea typeface="ＭＳ ゴシック" pitchFamily="49" charset="-128"/>
            </a:rPr>
            <a:t>千円の利益となり、資本的収支では</a:t>
          </a:r>
          <a:r>
            <a:rPr kumimoji="1" lang="en-US" altLang="ja-JP" sz="1200">
              <a:latin typeface="ＭＳ ゴシック" pitchFamily="49" charset="-128"/>
              <a:ea typeface="ＭＳ ゴシック" pitchFamily="49" charset="-128"/>
            </a:rPr>
            <a:t>18,032</a:t>
          </a:r>
          <a:r>
            <a:rPr kumimoji="1" lang="ja-JP" altLang="en-US" sz="1200">
              <a:latin typeface="ＭＳ ゴシック" pitchFamily="49" charset="-128"/>
              <a:ea typeface="ＭＳ ゴシック" pitchFamily="49" charset="-128"/>
            </a:rPr>
            <a:t>千円の不足額となった。</a:t>
          </a:r>
        </a:p>
        <a:p>
          <a:r>
            <a:rPr kumimoji="1" lang="ja-JP" altLang="en-US" sz="1200">
              <a:latin typeface="ＭＳ ゴシック" pitchFamily="49" charset="-128"/>
              <a:ea typeface="ＭＳ ゴシック" pitchFamily="49" charset="-128"/>
            </a:rPr>
            <a:t>　水道事業については、収益的収支で</a:t>
          </a:r>
          <a:r>
            <a:rPr kumimoji="1" lang="en-US" altLang="ja-JP" sz="1200">
              <a:latin typeface="ＭＳ ゴシック" pitchFamily="49" charset="-128"/>
              <a:ea typeface="ＭＳ ゴシック" pitchFamily="49" charset="-128"/>
            </a:rPr>
            <a:t>16,861</a:t>
          </a:r>
          <a:r>
            <a:rPr kumimoji="1" lang="ja-JP" altLang="en-US" sz="1200">
              <a:latin typeface="ＭＳ ゴシック" pitchFamily="49" charset="-128"/>
              <a:ea typeface="ＭＳ ゴシック" pitchFamily="49" charset="-128"/>
            </a:rPr>
            <a:t>千円の純利益を計上しており、資本的収支においては</a:t>
          </a:r>
          <a:r>
            <a:rPr kumimoji="1" lang="en-US" altLang="ja-JP" sz="1200">
              <a:latin typeface="ＭＳ ゴシック" pitchFamily="49" charset="-128"/>
              <a:ea typeface="ＭＳ ゴシック" pitchFamily="49" charset="-128"/>
            </a:rPr>
            <a:t>263,840</a:t>
          </a:r>
          <a:r>
            <a:rPr kumimoji="1" lang="ja-JP" altLang="en-US" sz="1200">
              <a:latin typeface="ＭＳ ゴシック" pitchFamily="49" charset="-128"/>
              <a:ea typeface="ＭＳ ゴシック" pitchFamily="49" charset="-128"/>
            </a:rPr>
            <a:t>千円の不足額を過年度分損益勘定留保資金等で補填している。町村合併後の課題だった料金改定を令和元年度から本格実施しており、一般会計負担の縮減に寄与するものと期待している。</a:t>
          </a:r>
        </a:p>
        <a:p>
          <a:r>
            <a:rPr kumimoji="1" lang="ja-JP" altLang="en-US" sz="1200">
              <a:latin typeface="ＭＳ ゴシック" pitchFamily="49" charset="-128"/>
              <a:ea typeface="ＭＳ ゴシック" pitchFamily="49" charset="-128"/>
            </a:rPr>
            <a:t>　一般会計については、実質収支が△</a:t>
          </a:r>
          <a:r>
            <a:rPr kumimoji="1" lang="en-US" altLang="ja-JP" sz="1200">
              <a:latin typeface="ＭＳ ゴシック" pitchFamily="49" charset="-128"/>
              <a:ea typeface="ＭＳ ゴシック" pitchFamily="49" charset="-128"/>
            </a:rPr>
            <a:t>496,988</a:t>
          </a:r>
          <a:r>
            <a:rPr kumimoji="1" lang="ja-JP" altLang="en-US" sz="1200">
              <a:latin typeface="ＭＳ ゴシック" pitchFamily="49" charset="-128"/>
              <a:ea typeface="ＭＳ ゴシック" pitchFamily="49" charset="-128"/>
            </a:rPr>
            <a:t>千円減となったことから、標準財政規模比も</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％と減少した。</a:t>
          </a:r>
        </a:p>
        <a:p>
          <a:r>
            <a:rPr kumimoji="1" lang="ja-JP" altLang="en-US" sz="1200">
              <a:latin typeface="ＭＳ ゴシック" pitchFamily="49" charset="-128"/>
              <a:ea typeface="ＭＳ ゴシック" pitchFamily="49" charset="-128"/>
            </a:rPr>
            <a:t>　公共下水道事業では、歳入が</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％、歳出が</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％それぞれ増となり、</a:t>
          </a:r>
          <a:r>
            <a:rPr kumimoji="1" lang="en-US" altLang="ja-JP" sz="1200">
              <a:latin typeface="ＭＳ ゴシック" pitchFamily="49" charset="-128"/>
              <a:ea typeface="ＭＳ ゴシック" pitchFamily="49" charset="-128"/>
            </a:rPr>
            <a:t>4,662</a:t>
          </a:r>
          <a:r>
            <a:rPr kumimoji="1" lang="ja-JP" altLang="en-US" sz="1200">
              <a:latin typeface="ＭＳ ゴシック" pitchFamily="49" charset="-128"/>
              <a:ea typeface="ＭＳ ゴシック" pitchFamily="49" charset="-128"/>
            </a:rPr>
            <a:t>千円の実質収支黒字となっている。歳入においては国庫支出金や繰入金の増、歳出においては公共下水道事業費等の増が要因である。</a:t>
          </a:r>
        </a:p>
        <a:p>
          <a:r>
            <a:rPr kumimoji="1" lang="ja-JP" altLang="en-US" sz="1200">
              <a:latin typeface="ＭＳ ゴシック" pitchFamily="49" charset="-128"/>
              <a:ea typeface="ＭＳ ゴシック" pitchFamily="49" charset="-128"/>
            </a:rPr>
            <a:t>　国民健康保険会計については実質収支の黒字額は</a:t>
          </a:r>
          <a:r>
            <a:rPr kumimoji="1" lang="en-US" altLang="ja-JP" sz="1200">
              <a:latin typeface="ＭＳ ゴシック" pitchFamily="49" charset="-128"/>
              <a:ea typeface="ＭＳ ゴシック" pitchFamily="49" charset="-128"/>
            </a:rPr>
            <a:t>20,473</a:t>
          </a:r>
          <a:r>
            <a:rPr kumimoji="1" lang="ja-JP" altLang="en-US" sz="1200">
              <a:latin typeface="ＭＳ ゴシック" pitchFamily="49" charset="-128"/>
              <a:ea typeface="ＭＳ ゴシック" pitchFamily="49" charset="-128"/>
            </a:rPr>
            <a:t>千円から</a:t>
          </a:r>
          <a:r>
            <a:rPr kumimoji="1" lang="en-US" altLang="ja-JP" sz="1200">
              <a:latin typeface="ＭＳ ゴシック" pitchFamily="49" charset="-128"/>
              <a:ea typeface="ＭＳ ゴシック" pitchFamily="49" charset="-128"/>
            </a:rPr>
            <a:t>47,046</a:t>
          </a:r>
          <a:r>
            <a:rPr kumimoji="1" lang="ja-JP" altLang="en-US" sz="1200">
              <a:latin typeface="ＭＳ ゴシック" pitchFamily="49" charset="-128"/>
              <a:ea typeface="ＭＳ ゴシック" pitchFamily="49" charset="-128"/>
            </a:rPr>
            <a:t>千円に増加した。</a:t>
          </a:r>
        </a:p>
        <a:p>
          <a:r>
            <a:rPr kumimoji="1" lang="ja-JP" altLang="en-US" sz="1200">
              <a:latin typeface="ＭＳ ゴシック" pitchFamily="49" charset="-128"/>
              <a:ea typeface="ＭＳ ゴシック" pitchFamily="49" charset="-128"/>
            </a:rPr>
            <a:t>　その他の会計についても、一般会計からの繰入金等で黒字を維持している状況であるが、一般会計の負担を必要最少限に抑えるため、基準外繰入を抑えるよう努め、収支均衡を図っている状況である。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元利償還金については増加傾向が続いており、令和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年度は減となったものの令和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年度の増に引き続き令和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年度も</a:t>
          </a:r>
          <a:r>
            <a:rPr kumimoji="1" lang="en-US" altLang="ja-JP" sz="1100">
              <a:latin typeface="ＭＳ ゴシック" pitchFamily="49" charset="-128"/>
              <a:ea typeface="ＭＳ ゴシック" pitchFamily="49" charset="-128"/>
            </a:rPr>
            <a:t>36,057</a:t>
          </a:r>
          <a:r>
            <a:rPr kumimoji="1" lang="ja-JP" altLang="en-US" sz="1100">
              <a:latin typeface="ＭＳ ゴシック" pitchFamily="49" charset="-128"/>
              <a:ea typeface="ＭＳ ゴシック" pitchFamily="49" charset="-128"/>
            </a:rPr>
            <a:t>千円増となった。過疎対策事業債</a:t>
          </a:r>
          <a:r>
            <a:rPr kumimoji="1" lang="en-US" altLang="ja-JP" sz="1100">
              <a:latin typeface="ＭＳ ゴシック" pitchFamily="49" charset="-128"/>
              <a:ea typeface="ＭＳ ゴシック" pitchFamily="49" charset="-128"/>
            </a:rPr>
            <a:t>50,619</a:t>
          </a:r>
          <a:r>
            <a:rPr kumimoji="1" lang="ja-JP" altLang="en-US" sz="1100">
              <a:latin typeface="ＭＳ ゴシック" pitchFamily="49" charset="-128"/>
              <a:ea typeface="ＭＳ ゴシック" pitchFamily="49" charset="-128"/>
            </a:rPr>
            <a:t>千円増、学校教育施設等整備事業債</a:t>
          </a:r>
          <a:r>
            <a:rPr kumimoji="1" lang="en-US" altLang="ja-JP" sz="1100">
              <a:latin typeface="ＭＳ ゴシック" pitchFamily="49" charset="-128"/>
              <a:ea typeface="ＭＳ ゴシック" pitchFamily="49" charset="-128"/>
            </a:rPr>
            <a:t>11,899</a:t>
          </a:r>
          <a:r>
            <a:rPr kumimoji="1" lang="ja-JP" altLang="en-US" sz="1100">
              <a:latin typeface="ＭＳ ゴシック" pitchFamily="49" charset="-128"/>
              <a:ea typeface="ＭＳ ゴシック" pitchFamily="49" charset="-128"/>
            </a:rPr>
            <a:t>千円増等が要因である。</a:t>
          </a:r>
        </a:p>
        <a:p>
          <a:r>
            <a:rPr kumimoji="1" lang="ja-JP" altLang="en-US" sz="1100">
              <a:latin typeface="ＭＳ ゴシック" pitchFamily="49" charset="-128"/>
              <a:ea typeface="ＭＳ ゴシック" pitchFamily="49" charset="-128"/>
            </a:rPr>
            <a:t>　実質公債費比率の分子についても増加し、令和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705,824</a:t>
          </a:r>
          <a:r>
            <a:rPr kumimoji="1" lang="ja-JP" altLang="en-US" sz="1100">
              <a:latin typeface="ＭＳ ゴシック" pitchFamily="49" charset="-128"/>
              <a:ea typeface="ＭＳ ゴシック" pitchFamily="49" charset="-128"/>
            </a:rPr>
            <a:t>千円となった。　</a:t>
          </a:r>
        </a:p>
        <a:p>
          <a:r>
            <a:rPr kumimoji="1" lang="ja-JP" altLang="en-US" sz="1100">
              <a:latin typeface="ＭＳ ゴシック" pitchFamily="49" charset="-128"/>
              <a:ea typeface="ＭＳ ゴシック" pitchFamily="49" charset="-128"/>
            </a:rPr>
            <a:t>　事業費補正により基準財政需要額に算入された公債費は</a:t>
          </a:r>
          <a:r>
            <a:rPr kumimoji="1" lang="en-US" altLang="ja-JP" sz="1100">
              <a:latin typeface="ＭＳ ゴシック" pitchFamily="49" charset="-128"/>
              <a:ea typeface="ＭＳ ゴシック" pitchFamily="49" charset="-128"/>
            </a:rPr>
            <a:t>4,149</a:t>
          </a:r>
          <a:r>
            <a:rPr kumimoji="1" lang="ja-JP" altLang="en-US" sz="1100">
              <a:latin typeface="ＭＳ ゴシック" pitchFamily="49" charset="-128"/>
              <a:ea typeface="ＭＳ ゴシック" pitchFamily="49" charset="-128"/>
            </a:rPr>
            <a:t>千円の減、災害復旧費等に係る基準財政需要額は、東日本大震災全国緊急防災施策等債、合併特例事業債の減等により</a:t>
          </a:r>
          <a:r>
            <a:rPr kumimoji="1" lang="en-US" altLang="ja-JP" sz="1100">
              <a:latin typeface="ＭＳ ゴシック" pitchFamily="49" charset="-128"/>
              <a:ea typeface="ＭＳ ゴシック" pitchFamily="49" charset="-128"/>
            </a:rPr>
            <a:t>30,681</a:t>
          </a:r>
          <a:r>
            <a:rPr kumimoji="1" lang="ja-JP" altLang="en-US" sz="1100">
              <a:latin typeface="ＭＳ ゴシック" pitchFamily="49" charset="-128"/>
              <a:ea typeface="ＭＳ ゴシック" pitchFamily="49" charset="-128"/>
            </a:rPr>
            <a:t>千円の減となり、基準財政需要額算入額は</a:t>
          </a:r>
          <a:r>
            <a:rPr kumimoji="1" lang="en-US" altLang="ja-JP" sz="1100">
              <a:latin typeface="ＭＳ ゴシック" pitchFamily="49" charset="-128"/>
              <a:ea typeface="ＭＳ ゴシック" pitchFamily="49" charset="-128"/>
            </a:rPr>
            <a:t>822,055</a:t>
          </a:r>
          <a:r>
            <a:rPr kumimoji="1" lang="ja-JP" altLang="en-US" sz="1100">
              <a:latin typeface="ＭＳ ゴシック" pitchFamily="49" charset="-128"/>
              <a:ea typeface="ＭＳ ゴシック" pitchFamily="49" charset="-128"/>
            </a:rPr>
            <a:t>千円の減となった。</a:t>
          </a:r>
        </a:p>
        <a:p>
          <a:r>
            <a:rPr kumimoji="1" lang="ja-JP" altLang="en-US" sz="1100">
              <a:latin typeface="ＭＳ ゴシック" pitchFamily="49" charset="-128"/>
              <a:ea typeface="ＭＳ ゴシック" pitchFamily="49" charset="-128"/>
            </a:rPr>
            <a:t>公債費は令和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年度にピーク迎え、今後は減少していく見通しである。</a:t>
          </a:r>
        </a:p>
        <a:p>
          <a:r>
            <a:rPr kumimoji="1" lang="ja-JP" altLang="en-US" sz="1100">
              <a:latin typeface="ＭＳ ゴシック" pitchFamily="49" charset="-128"/>
              <a:ea typeface="ＭＳ ゴシック" pitchFamily="49" charset="-128"/>
            </a:rPr>
            <a:t>　基金を有効活用しつつ規模を一定程度維持しながら、住民サービスを低下させることなく有利な起債の活用に努めていく。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将来負担額は、これまで発行してきた地方債残高が令和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年度末で</a:t>
          </a:r>
          <a:r>
            <a:rPr kumimoji="1" lang="en-US" altLang="ja-JP" sz="1100">
              <a:latin typeface="ＭＳ ゴシック" pitchFamily="49" charset="-128"/>
              <a:ea typeface="ＭＳ ゴシック" pitchFamily="49" charset="-128"/>
            </a:rPr>
            <a:t>11,081,432</a:t>
          </a:r>
          <a:r>
            <a:rPr kumimoji="1" lang="ja-JP" altLang="en-US" sz="1100">
              <a:latin typeface="ＭＳ ゴシック" pitchFamily="49" charset="-128"/>
              <a:ea typeface="ＭＳ ゴシック" pitchFamily="49" charset="-128"/>
            </a:rPr>
            <a:t>千円であり、前年度に比べて△</a:t>
          </a:r>
          <a:r>
            <a:rPr kumimoji="1" lang="en-US" altLang="ja-JP" sz="1100">
              <a:latin typeface="ＭＳ ゴシック" pitchFamily="49" charset="-128"/>
              <a:ea typeface="ＭＳ ゴシック" pitchFamily="49" charset="-128"/>
            </a:rPr>
            <a:t>1,166,076</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9.5</a:t>
          </a:r>
          <a:r>
            <a:rPr kumimoji="1" lang="ja-JP" altLang="en-US" sz="1100">
              <a:latin typeface="ＭＳ ゴシック" pitchFamily="49" charset="-128"/>
              <a:ea typeface="ＭＳ ゴシック" pitchFamily="49" charset="-128"/>
            </a:rPr>
            <a:t>％）減、公営企業債等繰入見込額は前年比△</a:t>
          </a:r>
          <a:r>
            <a:rPr kumimoji="1" lang="en-US" altLang="ja-JP" sz="1100">
              <a:latin typeface="ＭＳ ゴシック" pitchFamily="49" charset="-128"/>
              <a:ea typeface="ＭＳ ゴシック" pitchFamily="49" charset="-128"/>
            </a:rPr>
            <a:t>337,302</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8.0</a:t>
          </a:r>
          <a:r>
            <a:rPr kumimoji="1" lang="ja-JP" altLang="en-US" sz="1100">
              <a:latin typeface="ＭＳ ゴシック" pitchFamily="49" charset="-128"/>
              <a:ea typeface="ＭＳ ゴシック" pitchFamily="49" charset="-128"/>
            </a:rPr>
            <a:t>％）減、退職手当負担見込額は前年比△</a:t>
          </a:r>
          <a:r>
            <a:rPr kumimoji="1" lang="en-US" altLang="ja-JP" sz="1100">
              <a:latin typeface="ＭＳ ゴシック" pitchFamily="49" charset="-128"/>
              <a:ea typeface="ＭＳ ゴシック" pitchFamily="49" charset="-128"/>
            </a:rPr>
            <a:t>45,163</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8.1</a:t>
          </a:r>
          <a:r>
            <a:rPr kumimoji="1" lang="ja-JP" altLang="en-US" sz="1100">
              <a:latin typeface="ＭＳ ゴシック" pitchFamily="49" charset="-128"/>
              <a:ea typeface="ＭＳ ゴシック" pitchFamily="49" charset="-128"/>
            </a:rPr>
            <a:t>％）減となった。全体では△</a:t>
          </a:r>
          <a:r>
            <a:rPr kumimoji="1" lang="en-US" altLang="ja-JP" sz="1100">
              <a:latin typeface="ＭＳ ゴシック" pitchFamily="49" charset="-128"/>
              <a:ea typeface="ＭＳ ゴシック" pitchFamily="49" charset="-128"/>
            </a:rPr>
            <a:t>1,549,445</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9.1</a:t>
          </a:r>
          <a:r>
            <a:rPr kumimoji="1" lang="ja-JP" altLang="en-US" sz="1100">
              <a:latin typeface="ＭＳ ゴシック" pitchFamily="49" charset="-128"/>
              <a:ea typeface="ＭＳ ゴシック" pitchFamily="49" charset="-128"/>
            </a:rPr>
            <a:t>％）減となった。</a:t>
          </a:r>
        </a:p>
        <a:p>
          <a:r>
            <a:rPr kumimoji="1" lang="ja-JP" altLang="en-US" sz="1100">
              <a:latin typeface="ＭＳ ゴシック" pitchFamily="49" charset="-128"/>
              <a:ea typeface="ＭＳ ゴシック" pitchFamily="49" charset="-128"/>
            </a:rPr>
            <a:t>　充当可能財源等は、財政調整基金が前年度に比べ</a:t>
          </a:r>
          <a:r>
            <a:rPr kumimoji="1" lang="en-US" altLang="ja-JP" sz="1100">
              <a:latin typeface="ＭＳ ゴシック" pitchFamily="49" charset="-128"/>
              <a:ea typeface="ＭＳ ゴシック" pitchFamily="49" charset="-128"/>
            </a:rPr>
            <a:t>301,172</a:t>
          </a:r>
          <a:r>
            <a:rPr kumimoji="1" lang="ja-JP" altLang="en-US" sz="1100">
              <a:latin typeface="ＭＳ ゴシック" pitchFamily="49" charset="-128"/>
              <a:ea typeface="ＭＳ ゴシック" pitchFamily="49" charset="-128"/>
            </a:rPr>
            <a:t>千円増、減債基金が△</a:t>
          </a:r>
          <a:r>
            <a:rPr kumimoji="1" lang="en-US" altLang="ja-JP" sz="1100">
              <a:latin typeface="ＭＳ ゴシック" pitchFamily="49" charset="-128"/>
              <a:ea typeface="ＭＳ ゴシック" pitchFamily="49" charset="-128"/>
            </a:rPr>
            <a:t>4,889</a:t>
          </a:r>
          <a:r>
            <a:rPr kumimoji="1" lang="ja-JP" altLang="en-US" sz="1100">
              <a:latin typeface="ＭＳ ゴシック" pitchFamily="49" charset="-128"/>
              <a:ea typeface="ＭＳ ゴシック" pitchFamily="49" charset="-128"/>
            </a:rPr>
            <a:t>千円減となっており、充当可能基金全体では</a:t>
          </a:r>
          <a:r>
            <a:rPr kumimoji="1" lang="en-US" altLang="ja-JP" sz="1100">
              <a:latin typeface="ＭＳ ゴシック" pitchFamily="49" charset="-128"/>
              <a:ea typeface="ＭＳ ゴシック" pitchFamily="49" charset="-128"/>
            </a:rPr>
            <a:t>132,206</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％）増となった。基準財政需要額算入見込額は、前年度に比べ△</a:t>
          </a:r>
          <a:r>
            <a:rPr kumimoji="1" lang="en-US" altLang="ja-JP" sz="1100">
              <a:latin typeface="ＭＳ ゴシック" pitchFamily="49" charset="-128"/>
              <a:ea typeface="ＭＳ ゴシック" pitchFamily="49" charset="-128"/>
            </a:rPr>
            <a:t>822,055</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7.4</a:t>
          </a:r>
          <a:r>
            <a:rPr kumimoji="1" lang="ja-JP" altLang="en-US" sz="1100">
              <a:latin typeface="ＭＳ ゴシック" pitchFamily="49" charset="-128"/>
              <a:ea typeface="ＭＳ ゴシック" pitchFamily="49" charset="-128"/>
            </a:rPr>
            <a:t>％）減となった。</a:t>
          </a:r>
        </a:p>
        <a:p>
          <a:r>
            <a:rPr kumimoji="1" lang="ja-JP" altLang="en-US" sz="1100">
              <a:latin typeface="ＭＳ ゴシック" pitchFamily="49" charset="-128"/>
              <a:ea typeface="ＭＳ ゴシック" pitchFamily="49" charset="-128"/>
            </a:rPr>
            <a:t>　標準財政規模は、</a:t>
          </a:r>
          <a:r>
            <a:rPr kumimoji="1" lang="en-US" altLang="ja-JP" sz="1100">
              <a:latin typeface="ＭＳ ゴシック" pitchFamily="49" charset="-128"/>
              <a:ea typeface="ＭＳ ゴシック" pitchFamily="49" charset="-128"/>
            </a:rPr>
            <a:t>6,870,000</a:t>
          </a:r>
          <a:r>
            <a:rPr kumimoji="1" lang="ja-JP" altLang="en-US" sz="1100">
              <a:latin typeface="ＭＳ ゴシック" pitchFamily="49" charset="-128"/>
              <a:ea typeface="ＭＳ ゴシック" pitchFamily="49" charset="-128"/>
            </a:rPr>
            <a:t>千円で前年度に比べ△</a:t>
          </a:r>
          <a:r>
            <a:rPr kumimoji="1" lang="en-US" altLang="ja-JP" sz="1100">
              <a:latin typeface="ＭＳ ゴシック" pitchFamily="49" charset="-128"/>
              <a:ea typeface="ＭＳ ゴシック" pitchFamily="49" charset="-128"/>
            </a:rPr>
            <a:t>237,376</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％）減となった。</a:t>
          </a:r>
        </a:p>
        <a:p>
          <a:r>
            <a:rPr kumimoji="1" lang="ja-JP" altLang="en-US" sz="1100">
              <a:latin typeface="ＭＳ ゴシック" pitchFamily="49" charset="-128"/>
              <a:ea typeface="ＭＳ ゴシック" pitchFamily="49" charset="-128"/>
            </a:rPr>
            <a:t>　前年度の将来負担比率は</a:t>
          </a:r>
          <a:r>
            <a:rPr kumimoji="1" lang="en-US" altLang="ja-JP" sz="1100">
              <a:latin typeface="ＭＳ ゴシック" pitchFamily="49" charset="-128"/>
              <a:ea typeface="ＭＳ ゴシック" pitchFamily="49" charset="-128"/>
            </a:rPr>
            <a:t>8.7</a:t>
          </a:r>
          <a:r>
            <a:rPr kumimoji="1" lang="ja-JP" altLang="en-US" sz="1100">
              <a:latin typeface="ＭＳ ゴシック" pitchFamily="49" charset="-128"/>
              <a:ea typeface="ＭＳ ゴシック" pitchFamily="49" charset="-128"/>
            </a:rPr>
            <a:t>％であったが、本年度は将来負担額が充当可能財源等を下回ったため、将来負担比率は無しとなった。算式の分子において、基準財政需要額算入見込額の減により充当可能財源は減となったものの、地方債現在高の減、公営企業債等繰入見込額の減等により将来負担額が減となったことにより分子全体で△</a:t>
          </a:r>
          <a:r>
            <a:rPr kumimoji="1" lang="en-US" altLang="ja-JP" sz="1100">
              <a:latin typeface="ＭＳ ゴシック" pitchFamily="49" charset="-128"/>
              <a:ea typeface="ＭＳ ゴシック" pitchFamily="49" charset="-128"/>
            </a:rPr>
            <a:t>193.2</a:t>
          </a:r>
          <a:r>
            <a:rPr kumimoji="1" lang="ja-JP" altLang="en-US" sz="1100">
              <a:latin typeface="ＭＳ ゴシック" pitchFamily="49" charset="-128"/>
              <a:ea typeface="ＭＳ ゴシック" pitchFamily="49" charset="-128"/>
            </a:rPr>
            <a:t>％減となったことによるものである。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岩手県洋野町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令和３年度から令和４年度にかけては、約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千円減となったが、財政調整基金が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千円増、、その他の特定目的基金の公共施設等整備基金は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千円増等となり、基金全体では増となったもの。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基金残高は令和３年に続き増加したものの、新型コロナの影響による事業中止や不用額の増等、特異な要因によるところが大きい。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歳入においては人口減少や合併算定替終了により税収や普通交付税の減少が見込まれ、積み立てることはおろか基金を維持していくのも困難になってきている。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歳出においては機構改革やデジタル化による行政効率化、公共施設の統合を含めた適正管理等、あらゆる事業見直しにより基金を確保し、行財政運営の維持にあたる必要がある。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福祉基金：町民の保健福祉の増進。</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公共施設等整備基金：町が行う公共施設その他の施設の整備。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ふるさと創生基金：伝統、文化、産業等を活かした特色のある町づくり。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農山漁村地域活性化基金：農山漁村地域の活性化を図る。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合併振興基金：運用益金の積立て（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千円）に対し、取り崩しは無し。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福祉基金：積立額が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23,143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千円（ふるさと納税分）であったのに対し、各事業に充当するための取崩額が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34,257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千円減となったもの。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公共施設等整備基金：積立額が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56,009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42,909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ふるさと創生基金：積立額が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千円（うち、ふるさと納税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千円減となったもの。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農山漁村地域活性化基金：積立額が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24,096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千円（ふるさと納税分）であったのに対し、各事業に充当するための取崩額が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8,396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福祉基金は、着実に増大している社会保障費に対し、町民サービスのレベルを維持していくため、取り崩しは避けられない。その他の特定目的金についても財源不足により継続的な　活用が見込まれるものの、これ以上の基金残高減は一般的な公共サービス低下を招くおそれもあるため、機構改革や公共施設の統合、行政サービスの電子化などを進め、人件費を含む　全ての事業で事業の廃止を含み見直しを進めることにより取崩額の抑制を図る。積立については、ふるさと納税を含め積立額の確保に努める。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千円を積立て取り崩しはなかったことにより増額となった。当初予算においては取り崩しを見込んでいたものの、新型コロナの影響による事業中止や不用額の増等により　取り崩しがなく、決算剰余金及びふるさと納税分等を積立てたもの。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が厳しさを増す中、積み立てを取り崩しが上回る状況が続き残高は減少していく見込み。人口減少が続く町の規模に合わせた事業のダウンサイジングを徹底することで繰入れの抑制を図りつつ、町民サービスの質量の低下を招かないよう留意して適宜適切に積立額をコントロールし、有利な基金運用も含め基金の有効活用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減債基金の残高は、運用益金を積立て、公債費償還金増額相当分として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中野小学校改築事業及び洋野消防署新築事業等の大型事業が続いたことから、令和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年にかけて償還金が増加し、実質公債費比率もピークを迎えた。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これに伴って減債基金の残高も減少していくことが見込まれ、今後も残高を維持するため計画的な起債発行を図る。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資産の減価償却がどの程度進んでいるか資産の経年の程度を表す有形固定資産減価償却率は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％で、昨年度より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ポイント上昇し老朽化が進んでいる状況にある。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ことから、令和４年３月に改訂した公共施設等総合管理計画及び令和３年３月に策定した個別施設計画に基づき、計画的な修繕、長寿命化及び統廃合による施設の品質保持や機能改善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206240" y="4549987"/>
          <a:ext cx="1270" cy="138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258945"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59372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258945" y="433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119245" y="45499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258945" y="51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15734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537585" y="52467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86702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196465" y="512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52590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141182</xdr:rowOff>
    </xdr:from>
    <xdr:to>
      <xdr:col>23</xdr:col>
      <xdr:colOff>136525</xdr:colOff>
      <xdr:row>33</xdr:row>
      <xdr:rowOff>71332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157345" y="5505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119609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258945"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87207</xdr:rowOff>
    </xdr:from>
    <xdr:to>
      <xdr:col>19</xdr:col>
      <xdr:colOff>187325</xdr:colOff>
      <xdr:row>33</xdr:row>
      <xdr:rowOff>17357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537585" y="5451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138007</xdr:rowOff>
    </xdr:from>
    <xdr:to>
      <xdr:col>23</xdr:col>
      <xdr:colOff>85725</xdr:colOff>
      <xdr:row>33</xdr:row>
      <xdr:rowOff>20532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588385" y="5502487"/>
          <a:ext cx="6197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867025" y="5401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138007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917825" y="5452110"/>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196465" y="5347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87630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247265" y="5394537"/>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525905" y="5282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30057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576705" y="5333577"/>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395989" y="502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2738129" y="491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06756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397009" y="48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8484</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395989" y="55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2738129"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067569" y="543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39700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債務償還に充当できる一般財源（経常経費一般財源－経常経費充当財源ー償還充当限度額）に対する実質債務（将来負担額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充当可能財源）の比率である債務償還比率は、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ポイント上回っているが、昨年度より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将来負担額は減少が続く見込みだが、人口減少等により経常一般財源等の確保は厳しさを増すことから比率の減少傾向は頭打ちとなる見込み。</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3027660" y="4442248"/>
          <a:ext cx="1269" cy="131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3080365" y="57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575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3080365" y="48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001625" y="5038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359005" y="5016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688445" y="5301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017885" y="5331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0347325" y="5342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15579</xdr:rowOff>
    </xdr:from>
    <xdr:to>
      <xdr:col>76</xdr:col>
      <xdr:colOff>73025</xdr:colOff>
      <xdr:row>30</xdr:row>
      <xdr:rowOff>117179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001625" y="5044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165456</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3080365" y="502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127667</xdr:rowOff>
    </xdr:from>
    <xdr:to>
      <xdr:col>72</xdr:col>
      <xdr:colOff>123825</xdr:colOff>
      <xdr:row>31</xdr:row>
      <xdr:rowOff>57817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359005" y="5156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66379</xdr:rowOff>
    </xdr:from>
    <xdr:to>
      <xdr:col>76</xdr:col>
      <xdr:colOff>22225</xdr:colOff>
      <xdr:row>31</xdr:row>
      <xdr:rowOff>7017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409805" y="5095579"/>
          <a:ext cx="619760" cy="1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151955</xdr:rowOff>
    </xdr:from>
    <xdr:to>
      <xdr:col>68</xdr:col>
      <xdr:colOff>123825</xdr:colOff>
      <xdr:row>31</xdr:row>
      <xdr:rowOff>82105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688445" y="5181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7017</xdr:rowOff>
    </xdr:from>
    <xdr:to>
      <xdr:col>72</xdr:col>
      <xdr:colOff>73025</xdr:colOff>
      <xdr:row>31</xdr:row>
      <xdr:rowOff>31305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39245" y="5203857"/>
          <a:ext cx="67056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017885" y="5331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31305</xdr:rowOff>
    </xdr:from>
    <xdr:to>
      <xdr:col>68</xdr:col>
      <xdr:colOff>73025</xdr:colOff>
      <xdr:row>32</xdr:row>
      <xdr:rowOff>14224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068685" y="5228145"/>
          <a:ext cx="670560" cy="1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164920</xdr:rowOff>
    </xdr:from>
    <xdr:to>
      <xdr:col>60</xdr:col>
      <xdr:colOff>123825</xdr:colOff>
      <xdr:row>32</xdr:row>
      <xdr:rowOff>95070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0347325" y="53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14224</xdr:rowOff>
    </xdr:from>
    <xdr:to>
      <xdr:col>64</xdr:col>
      <xdr:colOff>73025</xdr:colOff>
      <xdr:row>32</xdr:row>
      <xdr:rowOff>44270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0398125" y="5378704"/>
          <a:ext cx="67056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2185092" y="479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1527232" y="53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56151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0856672" y="54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92166</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0186112" y="51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48944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2185092" y="52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98632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1527232" y="49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0856672" y="51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86197</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0186112" y="54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70928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19685</xdr:rowOff>
    </xdr:from>
    <xdr:to>
      <xdr:col>6</xdr:col>
      <xdr:colOff>38100</xdr:colOff>
      <xdr:row>37</xdr:row>
      <xdr:rowOff>121285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22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473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19050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52462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44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154305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4941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89535</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4598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xdr:rowOff>
    </xdr:from>
    <xdr:to>
      <xdr:col>6</xdr:col>
      <xdr:colOff>38100</xdr:colOff>
      <xdr:row>38</xdr:row>
      <xdr:rowOff>106045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7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89535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42556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726982"/>
          <a:ext cx="0" cy="124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6972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5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726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461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48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50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164808</xdr:rowOff>
    </xdr:from>
    <xdr:to>
      <xdr:col>46</xdr:col>
      <xdr:colOff>38100</xdr:colOff>
      <xdr:row>38</xdr:row>
      <xdr:rowOff>94958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3674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155873</xdr:rowOff>
    </xdr:from>
    <xdr:to>
      <xdr:col>41</xdr:col>
      <xdr:colOff>101600</xdr:colOff>
      <xdr:row>38</xdr:row>
      <xdr:rowOff>86023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3585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159512</xdr:rowOff>
    </xdr:from>
    <xdr:to>
      <xdr:col>36</xdr:col>
      <xdr:colOff>165100</xdr:colOff>
      <xdr:row>38</xdr:row>
      <xdr:rowOff>89662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36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74054</xdr:rowOff>
    </xdr:from>
    <xdr:to>
      <xdr:col>55</xdr:col>
      <xdr:colOff>50800</xdr:colOff>
      <xdr:row>38</xdr:row>
      <xdr:rowOff>4204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276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96931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1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89103</xdr:rowOff>
    </xdr:from>
    <xdr:to>
      <xdr:col>50</xdr:col>
      <xdr:colOff>165100</xdr:colOff>
      <xdr:row>38</xdr:row>
      <xdr:rowOff>19253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291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124854</xdr:rowOff>
    </xdr:from>
    <xdr:to>
      <xdr:col>55</xdr:col>
      <xdr:colOff>0</xdr:colOff>
      <xdr:row>37</xdr:row>
      <xdr:rowOff>139903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6327534"/>
          <a:ext cx="7239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106743</xdr:rowOff>
    </xdr:from>
    <xdr:to>
      <xdr:col>46</xdr:col>
      <xdr:colOff>38100</xdr:colOff>
      <xdr:row>38</xdr:row>
      <xdr:rowOff>36894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309423"/>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139903</xdr:rowOff>
    </xdr:from>
    <xdr:to>
      <xdr:col>50</xdr:col>
      <xdr:colOff>114300</xdr:colOff>
      <xdr:row>37</xdr:row>
      <xdr:rowOff>157543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6342583"/>
          <a:ext cx="78232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124574</xdr:rowOff>
    </xdr:from>
    <xdr:to>
      <xdr:col>41</xdr:col>
      <xdr:colOff>101600</xdr:colOff>
      <xdr:row>38</xdr:row>
      <xdr:rowOff>54724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327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157543</xdr:rowOff>
    </xdr:from>
    <xdr:to>
      <xdr:col>45</xdr:col>
      <xdr:colOff>177800</xdr:colOff>
      <xdr:row>38</xdr:row>
      <xdr:rowOff>3925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6360223"/>
          <a:ext cx="78994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141148</xdr:rowOff>
    </xdr:from>
    <xdr:to>
      <xdr:col>36</xdr:col>
      <xdr:colOff>165100</xdr:colOff>
      <xdr:row>38</xdr:row>
      <xdr:rowOff>71298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343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3925</xdr:rowOff>
    </xdr:from>
    <xdr:to>
      <xdr:col>41</xdr:col>
      <xdr:colOff>50800</xdr:colOff>
      <xdr:row>38</xdr:row>
      <xdr:rowOff>20498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6374245"/>
          <a:ext cx="7747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39271" y="6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86085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477271" y="64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77150</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02571" y="64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80789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05011" y="64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35780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39271" y="60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53420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477271" y="60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71251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02571" y="61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87825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05011" y="61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086225" y="93181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124960" y="1077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1077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12496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124960" y="10261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036060" y="1028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31216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7399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96520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03606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12496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312160" y="1022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355340" y="10276659"/>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51460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50619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565400" y="1025379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73990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27759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790700" y="10244002"/>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965200" y="1019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19594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08380" y="1024400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110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363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117946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17056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3857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550382"/>
          <a:ext cx="0" cy="123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7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789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3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550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115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260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2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1722</xdr:rowOff>
    </xdr:from>
    <xdr:to>
      <xdr:col>46</xdr:col>
      <xdr:colOff>38100</xdr:colOff>
      <xdr:row>59</xdr:row>
      <xdr:rowOff>103322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9892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90039</xdr:rowOff>
    </xdr:from>
    <xdr:to>
      <xdr:col>41</xdr:col>
      <xdr:colOff>101600</xdr:colOff>
      <xdr:row>60</xdr:row>
      <xdr:rowOff>20189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9980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50310</xdr:rowOff>
    </xdr:from>
    <xdr:to>
      <xdr:col>36</xdr:col>
      <xdr:colOff>165100</xdr:colOff>
      <xdr:row>60</xdr:row>
      <xdr:rowOff>151910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1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97224</xdr:rowOff>
    </xdr:from>
    <xdr:to>
      <xdr:col>55</xdr:col>
      <xdr:colOff>50800</xdr:colOff>
      <xdr:row>63</xdr:row>
      <xdr:rowOff>27374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490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75651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46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103490</xdr:rowOff>
    </xdr:from>
    <xdr:to>
      <xdr:col>50</xdr:col>
      <xdr:colOff>165100</xdr:colOff>
      <xdr:row>63</xdr:row>
      <xdr:rowOff>33640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49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148024</xdr:rowOff>
    </xdr:from>
    <xdr:to>
      <xdr:col>55</xdr:col>
      <xdr:colOff>0</xdr:colOff>
      <xdr:row>62</xdr:row>
      <xdr:rowOff>154290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541704"/>
          <a:ext cx="7239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108693</xdr:rowOff>
    </xdr:from>
    <xdr:to>
      <xdr:col>46</xdr:col>
      <xdr:colOff>38100</xdr:colOff>
      <xdr:row>63</xdr:row>
      <xdr:rowOff>38843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502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154290</xdr:rowOff>
    </xdr:from>
    <xdr:to>
      <xdr:col>50</xdr:col>
      <xdr:colOff>114300</xdr:colOff>
      <xdr:row>62</xdr:row>
      <xdr:rowOff>159493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547970"/>
          <a:ext cx="78232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118661</xdr:rowOff>
    </xdr:from>
    <xdr:to>
      <xdr:col>41</xdr:col>
      <xdr:colOff>101600</xdr:colOff>
      <xdr:row>63</xdr:row>
      <xdr:rowOff>48811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512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159493</xdr:rowOff>
    </xdr:from>
    <xdr:to>
      <xdr:col>45</xdr:col>
      <xdr:colOff>177800</xdr:colOff>
      <xdr:row>62</xdr:row>
      <xdr:rowOff>169461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553173"/>
          <a:ext cx="78994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130546</xdr:rowOff>
    </xdr:from>
    <xdr:to>
      <xdr:col>36</xdr:col>
      <xdr:colOff>165100</xdr:colOff>
      <xdr:row>63</xdr:row>
      <xdr:rowOff>60696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52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169461</xdr:rowOff>
    </xdr:from>
    <xdr:to>
      <xdr:col>41</xdr:col>
      <xdr:colOff>50800</xdr:colOff>
      <xdr:row>63</xdr:row>
      <xdr:rowOff>9896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563141"/>
          <a:ext cx="7747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0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119849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967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36716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975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168437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98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24767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58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29970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5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39938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60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51823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61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309497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77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90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9166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15239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355340" y="14253211"/>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3811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421129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790700" y="14161771"/>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4057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80011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08380" y="14104621"/>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9219565" y="130721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9258300" y="13737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192260" y="13755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445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19875</xdr:rowOff>
    </xdr:from>
    <xdr:to>
      <xdr:col>46</xdr:col>
      <xdr:colOff>38100</xdr:colOff>
      <xdr:row>80</xdr:row>
      <xdr:rowOff>121475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670800" y="13431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78169</xdr:rowOff>
    </xdr:from>
    <xdr:to>
      <xdr:col>41</xdr:col>
      <xdr:colOff>101600</xdr:colOff>
      <xdr:row>81</xdr:row>
      <xdr:rowOff>8319</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873240" y="13489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112458</xdr:rowOff>
    </xdr:from>
    <xdr:to>
      <xdr:col>36</xdr:col>
      <xdr:colOff>165100</xdr:colOff>
      <xdr:row>81</xdr:row>
      <xdr:rowOff>42608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098540" y="13523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63881</xdr:rowOff>
    </xdr:from>
    <xdr:to>
      <xdr:col>55</xdr:col>
      <xdr:colOff>50800</xdr:colOff>
      <xdr:row>79</xdr:row>
      <xdr:rowOff>165481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192260" y="13307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86758</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9258300" y="131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83313</xdr:rowOff>
    </xdr:from>
    <xdr:to>
      <xdr:col>50</xdr:col>
      <xdr:colOff>165100</xdr:colOff>
      <xdr:row>80</xdr:row>
      <xdr:rowOff>13463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445500" y="1332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114681</xdr:rowOff>
    </xdr:from>
    <xdr:to>
      <xdr:col>55</xdr:col>
      <xdr:colOff>0</xdr:colOff>
      <xdr:row>79</xdr:row>
      <xdr:rowOff>134113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496300" y="13358241"/>
          <a:ext cx="7239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102743</xdr:rowOff>
    </xdr:from>
    <xdr:to>
      <xdr:col>46</xdr:col>
      <xdr:colOff>38100</xdr:colOff>
      <xdr:row>80</xdr:row>
      <xdr:rowOff>32893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670800" y="13346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134113</xdr:rowOff>
    </xdr:from>
    <xdr:to>
      <xdr:col>50</xdr:col>
      <xdr:colOff>114300</xdr:colOff>
      <xdr:row>79</xdr:row>
      <xdr:rowOff>153543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713980" y="13377673"/>
          <a:ext cx="78232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126746</xdr:rowOff>
    </xdr:from>
    <xdr:to>
      <xdr:col>41</xdr:col>
      <xdr:colOff>101600</xdr:colOff>
      <xdr:row>80</xdr:row>
      <xdr:rowOff>56896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873240" y="13370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153543</xdr:rowOff>
    </xdr:from>
    <xdr:to>
      <xdr:col>45</xdr:col>
      <xdr:colOff>177800</xdr:colOff>
      <xdr:row>80</xdr:row>
      <xdr:rowOff>6096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24040" y="13397103"/>
          <a:ext cx="78994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148462</xdr:rowOff>
    </xdr:from>
    <xdr:to>
      <xdr:col>36</xdr:col>
      <xdr:colOff>165100</xdr:colOff>
      <xdr:row>80</xdr:row>
      <xdr:rowOff>78612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098540" y="13392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6096</xdr:rowOff>
    </xdr:from>
    <xdr:to>
      <xdr:col>41</xdr:col>
      <xdr:colOff>50800</xdr:colOff>
      <xdr:row>80</xdr:row>
      <xdr:rowOff>27812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149340" y="13417296"/>
          <a:ext cx="7747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8271587" y="138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112602</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7509587" y="1352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170896</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6712027" y="135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33735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5937327" y="136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29990</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8271587" y="131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49420</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7509587" y="131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73423</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6712027" y="131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95139</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5937327" y="131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107</xdr:row>
      <xdr:rowOff>97155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086225" y="1665351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124960"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020820" y="18034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12496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02082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23513</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124960" y="1762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636</xdr:rowOff>
    </xdr:from>
    <xdr:to>
      <xdr:col>24</xdr:col>
      <xdr:colOff>114300</xdr:colOff>
      <xdr:row>106</xdr:row>
      <xdr:rowOff>102236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036060" y="1777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143511</xdr:rowOff>
    </xdr:from>
    <xdr:to>
      <xdr:col>20</xdr:col>
      <xdr:colOff>38100</xdr:colOff>
      <xdr:row>106</xdr:row>
      <xdr:rowOff>73661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31216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156845</xdr:rowOff>
    </xdr:from>
    <xdr:to>
      <xdr:col>15</xdr:col>
      <xdr:colOff>101600</xdr:colOff>
      <xdr:row>104</xdr:row>
      <xdr:rowOff>86995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514600" y="1742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73990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96520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03606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132732</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124960" y="1790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19686</xdr:rowOff>
    </xdr:from>
    <xdr:to>
      <xdr:col>20</xdr:col>
      <xdr:colOff>38100</xdr:colOff>
      <xdr:row>107</xdr:row>
      <xdr:rowOff>121286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312160" y="17957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70486</xdr:rowOff>
    </xdr:from>
    <xdr:to>
      <xdr:col>24</xdr:col>
      <xdr:colOff>63500</xdr:colOff>
      <xdr:row>107</xdr:row>
      <xdr:rowOff>97155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355340" y="18007966"/>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xdr:rowOff>
    </xdr:from>
    <xdr:to>
      <xdr:col>15</xdr:col>
      <xdr:colOff>101600</xdr:colOff>
      <xdr:row>107</xdr:row>
      <xdr:rowOff>107950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5146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70486</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565400" y="17994630"/>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149225</xdr:rowOff>
    </xdr:from>
    <xdr:to>
      <xdr:col>10</xdr:col>
      <xdr:colOff>165100</xdr:colOff>
      <xdr:row>107</xdr:row>
      <xdr:rowOff>79375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739900" y="1791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28575</xdr:rowOff>
    </xdr:from>
    <xdr:to>
      <xdr:col>15</xdr:col>
      <xdr:colOff>50800</xdr:colOff>
      <xdr:row>107</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790700" y="1796605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126364</xdr:rowOff>
    </xdr:from>
    <xdr:to>
      <xdr:col>6</xdr:col>
      <xdr:colOff>38100</xdr:colOff>
      <xdr:row>107</xdr:row>
      <xdr:rowOff>56514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965200" y="17896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5714</xdr:rowOff>
    </xdr:from>
    <xdr:to>
      <xdr:col>10</xdr:col>
      <xdr:colOff>114300</xdr:colOff>
      <xdr:row>107</xdr:row>
      <xdr:rowOff>28575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08380" y="17943194"/>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90188</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170564" y="17524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103522</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38570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2557</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61100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8363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112413</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170564" y="1804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99077</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38570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70502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61100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47641</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836304" y="179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36742</xdr:rowOff>
    </xdr:from>
    <xdr:to>
      <xdr:col>54</xdr:col>
      <xdr:colOff>189865</xdr:colOff>
      <xdr:row>108</xdr:row>
      <xdr:rowOff>149227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9219565" y="16968382"/>
          <a:ext cx="0" cy="128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153054</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9258300" y="182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149227</xdr:rowOff>
    </xdr:from>
    <xdr:to>
      <xdr:col>55</xdr:col>
      <xdr:colOff>88900</xdr:colOff>
      <xdr:row>108</xdr:row>
      <xdr:rowOff>149227</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9154160" y="18254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154869</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9258300" y="167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36742</xdr:rowOff>
    </xdr:from>
    <xdr:to>
      <xdr:col>55</xdr:col>
      <xdr:colOff>88900</xdr:colOff>
      <xdr:row>101</xdr:row>
      <xdr:rowOff>36742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9154160" y="16968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161114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9258300" y="1742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11237</xdr:rowOff>
    </xdr:from>
    <xdr:to>
      <xdr:col>55</xdr:col>
      <xdr:colOff>50800</xdr:colOff>
      <xdr:row>104</xdr:row>
      <xdr:rowOff>112837</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9192260" y="17445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25040</xdr:rowOff>
    </xdr:from>
    <xdr:to>
      <xdr:col>50</xdr:col>
      <xdr:colOff>165100</xdr:colOff>
      <xdr:row>104</xdr:row>
      <xdr:rowOff>126640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8445500" y="174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14270</xdr:rowOff>
    </xdr:from>
    <xdr:to>
      <xdr:col>46</xdr:col>
      <xdr:colOff>38100</xdr:colOff>
      <xdr:row>102</xdr:row>
      <xdr:rowOff>115870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7670800" y="17113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97572</xdr:rowOff>
    </xdr:from>
    <xdr:to>
      <xdr:col>41</xdr:col>
      <xdr:colOff>101600</xdr:colOff>
      <xdr:row>101</xdr:row>
      <xdr:rowOff>27722</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6873240" y="16861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130011</xdr:rowOff>
    </xdr:from>
    <xdr:to>
      <xdr:col>36</xdr:col>
      <xdr:colOff>165100</xdr:colOff>
      <xdr:row>101</xdr:row>
      <xdr:rowOff>60161</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098540" y="1689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157392</xdr:rowOff>
    </xdr:from>
    <xdr:to>
      <xdr:col>55</xdr:col>
      <xdr:colOff>50800</xdr:colOff>
      <xdr:row>101</xdr:row>
      <xdr:rowOff>87542</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9192260" y="16921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110419</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9258300" y="1687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10722</xdr:rowOff>
    </xdr:from>
    <xdr:to>
      <xdr:col>50</xdr:col>
      <xdr:colOff>165100</xdr:colOff>
      <xdr:row>101</xdr:row>
      <xdr:rowOff>112322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8445500" y="169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36742</xdr:rowOff>
    </xdr:from>
    <xdr:to>
      <xdr:col>55</xdr:col>
      <xdr:colOff>0</xdr:colOff>
      <xdr:row>101</xdr:row>
      <xdr:rowOff>61522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8496300" y="16968382"/>
          <a:ext cx="7239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45807</xdr:rowOff>
    </xdr:from>
    <xdr:to>
      <xdr:col>46</xdr:col>
      <xdr:colOff>38100</xdr:colOff>
      <xdr:row>101</xdr:row>
      <xdr:rowOff>147407</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7670800" y="16977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61522</xdr:rowOff>
    </xdr:from>
    <xdr:to>
      <xdr:col>50</xdr:col>
      <xdr:colOff>114300</xdr:colOff>
      <xdr:row>101</xdr:row>
      <xdr:rowOff>96607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7713980" y="16993162"/>
          <a:ext cx="78232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76679</xdr:rowOff>
    </xdr:from>
    <xdr:to>
      <xdr:col>41</xdr:col>
      <xdr:colOff>101600</xdr:colOff>
      <xdr:row>102</xdr:row>
      <xdr:rowOff>6829</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6873240" y="17008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96607</xdr:rowOff>
    </xdr:from>
    <xdr:to>
      <xdr:col>45</xdr:col>
      <xdr:colOff>177800</xdr:colOff>
      <xdr:row>101</xdr:row>
      <xdr:rowOff>127479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6924040" y="17028247"/>
          <a:ext cx="78994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111100</xdr:rowOff>
    </xdr:from>
    <xdr:to>
      <xdr:col>36</xdr:col>
      <xdr:colOff>165100</xdr:colOff>
      <xdr:row>102</xdr:row>
      <xdr:rowOff>41250</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098540" y="1704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127479</xdr:rowOff>
    </xdr:from>
    <xdr:to>
      <xdr:col>41</xdr:col>
      <xdr:colOff>50800</xdr:colOff>
      <xdr:row>101</xdr:row>
      <xdr:rowOff>161900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149340" y="17059119"/>
          <a:ext cx="7747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117767</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214575" y="1755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106997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444955" y="1720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44249</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0255" y="166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76688</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5872695" y="1667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128849</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214575" y="1672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163934</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444955" y="1676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169406</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0255" y="171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32377</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5872695" y="1713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100-0000F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4375764" y="55626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100-000001020000}"/>
            </a:ext>
          </a:extLst>
        </xdr:cNvPr>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100-000003020000}"/>
            </a:ext>
          </a:extLst>
        </xdr:cNvPr>
        <xdr:cNvSpPr txBox="1"/>
      </xdr:nvSpPr>
      <xdr:spPr>
        <a:xfrm>
          <a:off x="1441450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42875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100-000005020000}"/>
            </a:ext>
          </a:extLst>
        </xdr:cNvPr>
        <xdr:cNvSpPr txBox="1"/>
      </xdr:nvSpPr>
      <xdr:spPr>
        <a:xfrm>
          <a:off x="14414500" y="6080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325600" y="61015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57884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155702</xdr:rowOff>
    </xdr:from>
    <xdr:to>
      <xdr:col>76</xdr:col>
      <xdr:colOff>165100</xdr:colOff>
      <xdr:row>36</xdr:row>
      <xdr:rowOff>85852</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804140" y="6023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167132</xdr:rowOff>
    </xdr:from>
    <xdr:to>
      <xdr:col>72</xdr:col>
      <xdr:colOff>38100</xdr:colOff>
      <xdr:row>36</xdr:row>
      <xdr:rowOff>97282</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029440" y="6034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123188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43688</xdr:rowOff>
    </xdr:from>
    <xdr:to>
      <xdr:col>85</xdr:col>
      <xdr:colOff>177800</xdr:colOff>
      <xdr:row>34</xdr:row>
      <xdr:rowOff>145288</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325600" y="57434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66565</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100-000011020000}"/>
            </a:ext>
          </a:extLst>
        </xdr:cNvPr>
        <xdr:cNvSpPr txBox="1"/>
      </xdr:nvSpPr>
      <xdr:spPr>
        <a:xfrm>
          <a:off x="14414500" y="55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125984</xdr:rowOff>
    </xdr:from>
    <xdr:to>
      <xdr:col>81</xdr:col>
      <xdr:colOff>101600</xdr:colOff>
      <xdr:row>34</xdr:row>
      <xdr:rowOff>56134</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578840" y="565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xdr:rowOff>
    </xdr:from>
    <xdr:to>
      <xdr:col>85</xdr:col>
      <xdr:colOff>127000</xdr:colOff>
      <xdr:row>34</xdr:row>
      <xdr:rowOff>94488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629640" y="5705094"/>
          <a:ext cx="74676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34544</xdr:rowOff>
    </xdr:from>
    <xdr:to>
      <xdr:col>76</xdr:col>
      <xdr:colOff>165100</xdr:colOff>
      <xdr:row>33</xdr:row>
      <xdr:rowOff>136144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804140" y="55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85344</xdr:rowOff>
    </xdr:from>
    <xdr:to>
      <xdr:col>81</xdr:col>
      <xdr:colOff>50800</xdr:colOff>
      <xdr:row>34</xdr:row>
      <xdr:rowOff>5334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854940" y="5617464"/>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87122</xdr:rowOff>
    </xdr:from>
    <xdr:to>
      <xdr:col>72</xdr:col>
      <xdr:colOff>38100</xdr:colOff>
      <xdr:row>39</xdr:row>
      <xdr:rowOff>17272</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029440" y="645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85344</xdr:rowOff>
    </xdr:from>
    <xdr:to>
      <xdr:col>76</xdr:col>
      <xdr:colOff>114300</xdr:colOff>
      <xdr:row>38</xdr:row>
      <xdr:rowOff>137922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2072620" y="5617464"/>
          <a:ext cx="782320" cy="8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12318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137922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1282680" y="6446520"/>
          <a:ext cx="78994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83837</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4372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76979</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75244" y="611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113809</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1900544" y="58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110298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72661</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437244" y="54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152671</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75244" y="534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8399</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19005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110298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09104" y="5466806"/>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19547840" y="7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94437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19547840" y="52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9443700" y="546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19547840" y="6101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94589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8735040" y="622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793748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7162780" y="63276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638808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66222</xdr:rowOff>
    </xdr:from>
    <xdr:to>
      <xdr:col>116</xdr:col>
      <xdr:colOff>114300</xdr:colOff>
      <xdr:row>39</xdr:row>
      <xdr:rowOff>167822</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5894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44649</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19547840" y="6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735040" y="6613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117022</xdr:rowOff>
    </xdr:from>
    <xdr:to>
      <xdr:col>116</xdr:col>
      <xdr:colOff>63500</xdr:colOff>
      <xdr:row>39</xdr:row>
      <xdr:rowOff>126819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8778220" y="6654982"/>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7439</xdr:rowOff>
    </xdr:from>
    <xdr:to>
      <xdr:col>107</xdr:col>
      <xdr:colOff>101600</xdr:colOff>
      <xdr:row>37</xdr:row>
      <xdr:rowOff>109039</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793748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58239</xdr:rowOff>
    </xdr:from>
    <xdr:to>
      <xdr:col>111</xdr:col>
      <xdr:colOff>177800</xdr:colOff>
      <xdr:row>39</xdr:row>
      <xdr:rowOff>126819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7988280" y="6260919"/>
          <a:ext cx="78994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5806</xdr:rowOff>
    </xdr:from>
    <xdr:to>
      <xdr:col>102</xdr:col>
      <xdr:colOff>165100</xdr:colOff>
      <xdr:row>38</xdr:row>
      <xdr:rowOff>107406</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716278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58239</xdr:rowOff>
    </xdr:from>
    <xdr:to>
      <xdr:col>107</xdr:col>
      <xdr:colOff>50800</xdr:colOff>
      <xdr:row>38</xdr:row>
      <xdr:rowOff>56606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7213580" y="6260919"/>
          <a:ext cx="7747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22134</xdr:rowOff>
    </xdr:from>
    <xdr:to>
      <xdr:col>98</xdr:col>
      <xdr:colOff>38100</xdr:colOff>
      <xdr:row>38</xdr:row>
      <xdr:rowOff>123734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6388080" y="6392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56606</xdr:rowOff>
    </xdr:from>
    <xdr:to>
      <xdr:col>102</xdr:col>
      <xdr:colOff>114300</xdr:colOff>
      <xdr:row>38</xdr:row>
      <xdr:rowOff>72934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6431260" y="642692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561127" y="601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7776267" y="59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700156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71681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622686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168746</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561127"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100166</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7776267" y="63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98533</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7001567" y="64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114861</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6226867" y="64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100-00007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4375764" y="9277350"/>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100-000078020000}"/>
            </a:ext>
          </a:extLst>
        </xdr:cNvPr>
        <xdr:cNvSpPr txBox="1"/>
      </xdr:nvSpPr>
      <xdr:spPr>
        <a:xfrm>
          <a:off x="14414500" y="1083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100-00007A02000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100-00007C020000}"/>
            </a:ext>
          </a:extLst>
        </xdr:cNvPr>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57884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123188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325600" y="101414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100-000088020000}"/>
            </a:ext>
          </a:extLst>
        </xdr:cNvPr>
        <xdr:cNvSpPr txBox="1"/>
      </xdr:nvSpPr>
      <xdr:spPr>
        <a:xfrm>
          <a:off x="144145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5788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133894</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3629640" y="10126980"/>
          <a:ext cx="74676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804140" y="10024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68580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854940" y="10071463"/>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029440" y="10004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164919</xdr:rowOff>
    </xdr:from>
    <xdr:to>
      <xdr:col>76</xdr:col>
      <xdr:colOff>114300</xdr:colOff>
      <xdr:row>60</xdr:row>
      <xdr:rowOff>13063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072620" y="10055679"/>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1231880" y="9968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59</xdr:row>
      <xdr:rowOff>164919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1282680" y="1001975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100-000091020000}"/>
            </a:ext>
          </a:extLst>
        </xdr:cNvPr>
        <xdr:cNvSpPr txBox="1"/>
      </xdr:nvSpPr>
      <xdr:spPr>
        <a:xfrm>
          <a:off x="1343724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100-000093020000}"/>
            </a:ext>
          </a:extLst>
        </xdr:cNvPr>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71318</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100-000094020000}"/>
            </a:ext>
          </a:extLst>
        </xdr:cNvPr>
        <xdr:cNvSpPr txBox="1"/>
      </xdr:nvSpPr>
      <xdr:spPr>
        <a:xfrm>
          <a:off x="1110298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4372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7524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100-000097020000}"/>
            </a:ext>
          </a:extLst>
        </xdr:cNvPr>
        <xdr:cNvSpPr txBox="1"/>
      </xdr:nvSpPr>
      <xdr:spPr>
        <a:xfrm>
          <a:off x="119005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100-000098020000}"/>
            </a:ext>
          </a:extLst>
        </xdr:cNvPr>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41148</xdr:rowOff>
    </xdr:from>
    <xdr:to>
      <xdr:col>116</xdr:col>
      <xdr:colOff>62864</xdr:colOff>
      <xdr:row>63</xdr:row>
      <xdr:rowOff>97917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9509104" y="9596628"/>
          <a:ext cx="0" cy="106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101744</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19547840"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97917</xdr:rowOff>
    </xdr:from>
    <xdr:to>
      <xdr:col>116</xdr:col>
      <xdr:colOff>152400</xdr:colOff>
      <xdr:row>63</xdr:row>
      <xdr:rowOff>97917</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9443700" y="10659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159275</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19547840" y="937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41148</xdr:rowOff>
    </xdr:from>
    <xdr:to>
      <xdr:col>116</xdr:col>
      <xdr:colOff>152400</xdr:colOff>
      <xdr:row>57</xdr:row>
      <xdr:rowOff>41148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9443700" y="95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121175</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19547840" y="10347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142748</xdr:rowOff>
    </xdr:from>
    <xdr:to>
      <xdr:col>116</xdr:col>
      <xdr:colOff>114300</xdr:colOff>
      <xdr:row>62</xdr:row>
      <xdr:rowOff>72898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58940" y="103687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159131</xdr:rowOff>
    </xdr:from>
    <xdr:to>
      <xdr:col>112</xdr:col>
      <xdr:colOff>38100</xdr:colOff>
      <xdr:row>62</xdr:row>
      <xdr:rowOff>89281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735040" y="10385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28829</xdr:rowOff>
    </xdr:from>
    <xdr:to>
      <xdr:col>107</xdr:col>
      <xdr:colOff>101600</xdr:colOff>
      <xdr:row>60</xdr:row>
      <xdr:rowOff>130429</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7937480" y="1008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121793</xdr:rowOff>
    </xdr:from>
    <xdr:to>
      <xdr:col>102</xdr:col>
      <xdr:colOff>165100</xdr:colOff>
      <xdr:row>61</xdr:row>
      <xdr:rowOff>51943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716278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xdr:rowOff>
    </xdr:from>
    <xdr:to>
      <xdr:col>98</xdr:col>
      <xdr:colOff>38100</xdr:colOff>
      <xdr:row>61</xdr:row>
      <xdr:rowOff>102997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6388080" y="1022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161798</xdr:rowOff>
    </xdr:from>
    <xdr:to>
      <xdr:col>116</xdr:col>
      <xdr:colOff>114300</xdr:colOff>
      <xdr:row>57</xdr:row>
      <xdr:rowOff>91948</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58940" y="9549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114825</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19547840" y="950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20828</xdr:rowOff>
    </xdr:from>
    <xdr:to>
      <xdr:col>112</xdr:col>
      <xdr:colOff>38100</xdr:colOff>
      <xdr:row>57</xdr:row>
      <xdr:rowOff>122428</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735040" y="95763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41148</xdr:rowOff>
    </xdr:from>
    <xdr:to>
      <xdr:col>116</xdr:col>
      <xdr:colOff>63500</xdr:colOff>
      <xdr:row>57</xdr:row>
      <xdr:rowOff>71628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778220" y="9596628"/>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86741</xdr:rowOff>
    </xdr:from>
    <xdr:to>
      <xdr:col>107</xdr:col>
      <xdr:colOff>101600</xdr:colOff>
      <xdr:row>57</xdr:row>
      <xdr:rowOff>16891</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7937480" y="9474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137541</xdr:rowOff>
    </xdr:from>
    <xdr:to>
      <xdr:col>111</xdr:col>
      <xdr:colOff>177800</xdr:colOff>
      <xdr:row>57</xdr:row>
      <xdr:rowOff>71628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7988280" y="9525381"/>
          <a:ext cx="78994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129032</xdr:rowOff>
    </xdr:from>
    <xdr:to>
      <xdr:col>102</xdr:col>
      <xdr:colOff>165100</xdr:colOff>
      <xdr:row>57</xdr:row>
      <xdr:rowOff>59182</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7162780" y="9516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137541</xdr:rowOff>
    </xdr:from>
    <xdr:to>
      <xdr:col>107</xdr:col>
      <xdr:colOff>50800</xdr:colOff>
      <xdr:row>57</xdr:row>
      <xdr:rowOff>8382</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7213580" y="9525381"/>
          <a:ext cx="7747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26543</xdr:rowOff>
    </xdr:from>
    <xdr:to>
      <xdr:col>98</xdr:col>
      <xdr:colOff>38100</xdr:colOff>
      <xdr:row>57</xdr:row>
      <xdr:rowOff>128143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6388080" y="9582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8382</xdr:rowOff>
    </xdr:from>
    <xdr:to>
      <xdr:col>102</xdr:col>
      <xdr:colOff>114300</xdr:colOff>
      <xdr:row>57</xdr:row>
      <xdr:rowOff>77343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6431260" y="9563862"/>
          <a:ext cx="78232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80408</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18561127" y="1047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121556</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17776267" y="1017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43070</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7001567" y="1026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94124</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6226867" y="103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138955</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18561127" y="93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33418</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17776267" y="92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75709</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7001567" y="929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144670</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6226867" y="93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100-0000E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4375764" y="13111733"/>
          <a:ext cx="0" cy="1301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746" name="【児童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4414500" y="1289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4287500" y="13111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4414500" y="13560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4325600" y="137055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3578840" y="136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80414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133604</xdr:rowOff>
    </xdr:from>
    <xdr:to>
      <xdr:col>72</xdr:col>
      <xdr:colOff>38100</xdr:colOff>
      <xdr:row>83</xdr:row>
      <xdr:rowOff>63754</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2029440" y="138800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165608</xdr:rowOff>
    </xdr:from>
    <xdr:to>
      <xdr:col>67</xdr:col>
      <xdr:colOff>101600</xdr:colOff>
      <xdr:row>83</xdr:row>
      <xdr:rowOff>95758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1231880" y="1391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167894</xdr:rowOff>
    </xdr:from>
    <xdr:to>
      <xdr:col>85</xdr:col>
      <xdr:colOff>177800</xdr:colOff>
      <xdr:row>85</xdr:row>
      <xdr:rowOff>98044</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325600" y="14249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82821</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4414500" y="1416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119887</xdr:rowOff>
    </xdr:from>
    <xdr:to>
      <xdr:col>81</xdr:col>
      <xdr:colOff>101600</xdr:colOff>
      <xdr:row>85</xdr:row>
      <xdr:rowOff>50037</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57884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170687</xdr:rowOff>
    </xdr:from>
    <xdr:to>
      <xdr:col>85</xdr:col>
      <xdr:colOff>127000</xdr:colOff>
      <xdr:row>85</xdr:row>
      <xdr:rowOff>47244</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629640" y="14252447"/>
          <a:ext cx="74676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69596</xdr:rowOff>
    </xdr:from>
    <xdr:to>
      <xdr:col>76</xdr:col>
      <xdr:colOff>165100</xdr:colOff>
      <xdr:row>84</xdr:row>
      <xdr:rowOff>171196</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80414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120396</xdr:rowOff>
    </xdr:from>
    <xdr:to>
      <xdr:col>81</xdr:col>
      <xdr:colOff>50800</xdr:colOff>
      <xdr:row>84</xdr:row>
      <xdr:rowOff>170687</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54940" y="14202156"/>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2029440" y="14103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120396</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072620" y="14154149"/>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165608</xdr:rowOff>
    </xdr:from>
    <xdr:to>
      <xdr:col>67</xdr:col>
      <xdr:colOff>101600</xdr:colOff>
      <xdr:row>84</xdr:row>
      <xdr:rowOff>95758</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1231880" y="1407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44958</xdr:rowOff>
    </xdr:from>
    <xdr:to>
      <xdr:col>71</xdr:col>
      <xdr:colOff>177800</xdr:colOff>
      <xdr:row>84</xdr:row>
      <xdr:rowOff>72389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1282680" y="14126718"/>
          <a:ext cx="78994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100-000003030000}"/>
            </a:ext>
          </a:extLst>
        </xdr:cNvPr>
        <xdr:cNvSpPr txBox="1"/>
      </xdr:nvSpPr>
      <xdr:spPr>
        <a:xfrm>
          <a:off x="13437244" y="134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100-000004030000}"/>
            </a:ext>
          </a:extLst>
        </xdr:cNvPr>
        <xdr:cNvSpPr txBox="1"/>
      </xdr:nvSpPr>
      <xdr:spPr>
        <a:xfrm>
          <a:off x="126752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80281</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100-000005030000}"/>
            </a:ext>
          </a:extLst>
        </xdr:cNvPr>
        <xdr:cNvSpPr txBox="1"/>
      </xdr:nvSpPr>
      <xdr:spPr>
        <a:xfrm>
          <a:off x="119005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112285</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100-000006030000}"/>
            </a:ext>
          </a:extLst>
        </xdr:cNvPr>
        <xdr:cNvSpPr txBox="1"/>
      </xdr:nvSpPr>
      <xdr:spPr>
        <a:xfrm>
          <a:off x="1110298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41164</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100-000007030000}"/>
            </a:ext>
          </a:extLst>
        </xdr:cNvPr>
        <xdr:cNvSpPr txBox="1"/>
      </xdr:nvSpPr>
      <xdr:spPr>
        <a:xfrm>
          <a:off x="13437244" y="1429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162323</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100-000008030000}"/>
            </a:ext>
          </a:extLst>
        </xdr:cNvPr>
        <xdr:cNvSpPr txBox="1"/>
      </xdr:nvSpPr>
      <xdr:spPr>
        <a:xfrm>
          <a:off x="126752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100-000009030000}"/>
            </a:ext>
          </a:extLst>
        </xdr:cNvPr>
        <xdr:cNvSpPr txBox="1"/>
      </xdr:nvSpPr>
      <xdr:spPr>
        <a:xfrm>
          <a:off x="11900544"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86885</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100-00000A030000}"/>
            </a:ext>
          </a:extLst>
        </xdr:cNvPr>
        <xdr:cNvSpPr txBox="1"/>
      </xdr:nvSpPr>
      <xdr:spPr>
        <a:xfrm>
          <a:off x="1110298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100-000021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64770</xdr:rowOff>
    </xdr:from>
    <xdr:to>
      <xdr:col>116</xdr:col>
      <xdr:colOff>62864</xdr:colOff>
      <xdr:row>86</xdr:row>
      <xdr:rowOff>83820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19509104" y="1330833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100-000023030000}"/>
            </a:ext>
          </a:extLst>
        </xdr:cNvPr>
        <xdr:cNvSpPr txBox="1"/>
      </xdr:nvSpPr>
      <xdr:spPr>
        <a:xfrm>
          <a:off x="19547840"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94437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11447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100-000025030000}"/>
            </a:ext>
          </a:extLst>
        </xdr:cNvPr>
        <xdr:cNvSpPr txBox="1"/>
      </xdr:nvSpPr>
      <xdr:spPr>
        <a:xfrm>
          <a:off x="19547840" y="130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64770</xdr:rowOff>
    </xdr:from>
    <xdr:to>
      <xdr:col>116</xdr:col>
      <xdr:colOff>152400</xdr:colOff>
      <xdr:row>79</xdr:row>
      <xdr:rowOff>64770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9443700" y="1330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152416</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100-000027030000}"/>
            </a:ext>
          </a:extLst>
        </xdr:cNvPr>
        <xdr:cNvSpPr txBox="1"/>
      </xdr:nvSpPr>
      <xdr:spPr>
        <a:xfrm>
          <a:off x="19547840" y="14066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945894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873504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7937480" y="1298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6388080" y="1409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945894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113047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100-000033030000}"/>
            </a:ext>
          </a:extLst>
        </xdr:cNvPr>
        <xdr:cNvSpPr txBox="1"/>
      </xdr:nvSpPr>
      <xdr:spPr>
        <a:xfrm>
          <a:off x="19547840"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105411</xdr:rowOff>
    </xdr:from>
    <xdr:to>
      <xdr:col>112</xdr:col>
      <xdr:colOff>38100</xdr:colOff>
      <xdr:row>82</xdr:row>
      <xdr:rowOff>35561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735040" y="1368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140970</xdr:rowOff>
    </xdr:from>
    <xdr:to>
      <xdr:col>116</xdr:col>
      <xdr:colOff>63500</xdr:colOff>
      <xdr:row>81</xdr:row>
      <xdr:rowOff>156211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8778220" y="1371981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128270</xdr:rowOff>
    </xdr:from>
    <xdr:to>
      <xdr:col>107</xdr:col>
      <xdr:colOff>101600</xdr:colOff>
      <xdr:row>82</xdr:row>
      <xdr:rowOff>58420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793748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156211</xdr:rowOff>
    </xdr:from>
    <xdr:to>
      <xdr:col>111</xdr:col>
      <xdr:colOff>177800</xdr:colOff>
      <xdr:row>82</xdr:row>
      <xdr:rowOff>7620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17988280" y="13735051"/>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143511</xdr:rowOff>
    </xdr:from>
    <xdr:to>
      <xdr:col>102</xdr:col>
      <xdr:colOff>165100</xdr:colOff>
      <xdr:row>82</xdr:row>
      <xdr:rowOff>73661</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716278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xdr:rowOff>
    </xdr:from>
    <xdr:to>
      <xdr:col>107</xdr:col>
      <xdr:colOff>50800</xdr:colOff>
      <xdr:row>82</xdr:row>
      <xdr:rowOff>22861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17213580" y="1375410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166370</xdr:rowOff>
    </xdr:from>
    <xdr:to>
      <xdr:col>98</xdr:col>
      <xdr:colOff>38100</xdr:colOff>
      <xdr:row>82</xdr:row>
      <xdr:rowOff>96520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6388080" y="1374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22861</xdr:rowOff>
    </xdr:from>
    <xdr:to>
      <xdr:col>102</xdr:col>
      <xdr:colOff>114300</xdr:colOff>
      <xdr:row>82</xdr:row>
      <xdr:rowOff>45720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16431260" y="1376934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87647</xdr:rowOff>
    </xdr:from>
    <xdr:ext cx="469744" cy="259045"/>
    <xdr:sp macro="" textlink="">
      <xdr:nvSpPr>
        <xdr:cNvPr id="828" name="n_1aveValue【児童館】&#10;一人当たり面積">
          <a:extLst>
            <a:ext uri="{FF2B5EF4-FFF2-40B4-BE49-F238E27FC236}">
              <a16:creationId xmlns:a16="http://schemas.microsoft.com/office/drawing/2014/main" id="{00000000-0008-0000-0100-00003C030000}"/>
            </a:ext>
          </a:extLst>
        </xdr:cNvPr>
        <xdr:cNvSpPr txBox="1"/>
      </xdr:nvSpPr>
      <xdr:spPr>
        <a:xfrm>
          <a:off x="185611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21607</xdr:rowOff>
    </xdr:from>
    <xdr:ext cx="469744" cy="259045"/>
    <xdr:sp macro="" textlink="">
      <xdr:nvSpPr>
        <xdr:cNvPr id="829" name="n_2aveValue【児童館】&#10;一人当たり面積">
          <a:extLst>
            <a:ext uri="{FF2B5EF4-FFF2-40B4-BE49-F238E27FC236}">
              <a16:creationId xmlns:a16="http://schemas.microsoft.com/office/drawing/2014/main" id="{00000000-0008-0000-0100-00003D030000}"/>
            </a:ext>
          </a:extLst>
        </xdr:cNvPr>
        <xdr:cNvSpPr txBox="1"/>
      </xdr:nvSpPr>
      <xdr:spPr>
        <a:xfrm>
          <a:off x="17776267" y="1276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0" name="n_3aveValue【児童館】&#10;一人当たり面積">
          <a:extLst>
            <a:ext uri="{FF2B5EF4-FFF2-40B4-BE49-F238E27FC236}">
              <a16:creationId xmlns:a16="http://schemas.microsoft.com/office/drawing/2014/main" id="{00000000-0008-0000-0100-00003E030000}"/>
            </a:ext>
          </a:extLst>
        </xdr:cNvPr>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31" name="n_4aveValue【児童館】&#10;一人当たり面積">
          <a:extLst>
            <a:ext uri="{FF2B5EF4-FFF2-40B4-BE49-F238E27FC236}">
              <a16:creationId xmlns:a16="http://schemas.microsoft.com/office/drawing/2014/main" id="{00000000-0008-0000-0100-00003F030000}"/>
            </a:ext>
          </a:extLst>
        </xdr:cNvPr>
        <xdr:cNvSpPr txBox="1"/>
      </xdr:nvSpPr>
      <xdr:spPr>
        <a:xfrm>
          <a:off x="16226867"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52088</xdr:rowOff>
    </xdr:from>
    <xdr:ext cx="469744" cy="259045"/>
    <xdr:sp macro="" textlink="">
      <xdr:nvSpPr>
        <xdr:cNvPr id="832" name="n_1mainValue【児童館】&#10;一人当たり面積">
          <a:extLst>
            <a:ext uri="{FF2B5EF4-FFF2-40B4-BE49-F238E27FC236}">
              <a16:creationId xmlns:a16="http://schemas.microsoft.com/office/drawing/2014/main" id="{00000000-0008-0000-0100-000040030000}"/>
            </a:ext>
          </a:extLst>
        </xdr:cNvPr>
        <xdr:cNvSpPr txBox="1"/>
      </xdr:nvSpPr>
      <xdr:spPr>
        <a:xfrm>
          <a:off x="1856112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3" name="n_2mainValue【児童館】&#10;一人当たり面積">
          <a:extLst>
            <a:ext uri="{FF2B5EF4-FFF2-40B4-BE49-F238E27FC236}">
              <a16:creationId xmlns:a16="http://schemas.microsoft.com/office/drawing/2014/main" id="{00000000-0008-0000-0100-000041030000}"/>
            </a:ext>
          </a:extLst>
        </xdr:cNvPr>
        <xdr:cNvSpPr txBox="1"/>
      </xdr:nvSpPr>
      <xdr:spPr>
        <a:xfrm>
          <a:off x="1777626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90188</xdr:rowOff>
    </xdr:from>
    <xdr:ext cx="469744" cy="259045"/>
    <xdr:sp macro="" textlink="">
      <xdr:nvSpPr>
        <xdr:cNvPr id="834" name="n_3mainValue【児童館】&#10;一人当たり面積">
          <a:extLst>
            <a:ext uri="{FF2B5EF4-FFF2-40B4-BE49-F238E27FC236}">
              <a16:creationId xmlns:a16="http://schemas.microsoft.com/office/drawing/2014/main" id="{00000000-0008-0000-0100-000042030000}"/>
            </a:ext>
          </a:extLst>
        </xdr:cNvPr>
        <xdr:cNvSpPr txBox="1"/>
      </xdr:nvSpPr>
      <xdr:spPr>
        <a:xfrm>
          <a:off x="1700156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113047</xdr:rowOff>
    </xdr:from>
    <xdr:ext cx="469744" cy="259045"/>
    <xdr:sp macro="" textlink="">
      <xdr:nvSpPr>
        <xdr:cNvPr id="835" name="n_4mainValue【児童館】&#10;一人当たり面積">
          <a:extLst>
            <a:ext uri="{FF2B5EF4-FFF2-40B4-BE49-F238E27FC236}">
              <a16:creationId xmlns:a16="http://schemas.microsoft.com/office/drawing/2014/main" id="{00000000-0008-0000-0100-000043030000}"/>
            </a:ext>
          </a:extLst>
        </xdr:cNvPr>
        <xdr:cNvSpPr txBox="1"/>
      </xdr:nvSpPr>
      <xdr:spPr>
        <a:xfrm>
          <a:off x="1622686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4375764" y="16723996"/>
          <a:ext cx="0" cy="153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441450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428750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28041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0294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123188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325600" y="1820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441450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5788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629640" y="182575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8041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2854940" y="1825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202944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207262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123188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1282680" y="1825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343724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26752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162577</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19005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130191</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1102984"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34125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264292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186822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107066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00000000-0008-0000-0100-00009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flipV="1">
          <a:off x="19509104" y="16716647"/>
          <a:ext cx="0" cy="158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20" name="【公民館】&#10;一人当たり面積最小値テキスト">
          <a:extLst>
            <a:ext uri="{FF2B5EF4-FFF2-40B4-BE49-F238E27FC236}">
              <a16:creationId xmlns:a16="http://schemas.microsoft.com/office/drawing/2014/main" id="{00000000-0008-0000-0100-00009803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2" name="【公民館】&#10;一人当たり面積最大値テキスト">
          <a:extLst>
            <a:ext uri="{FF2B5EF4-FFF2-40B4-BE49-F238E27FC236}">
              <a16:creationId xmlns:a16="http://schemas.microsoft.com/office/drawing/2014/main" id="{00000000-0008-0000-0100-00009A030000}"/>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924" name="【公民館】&#10;一人当たり面積平均値テキスト">
          <a:extLst>
            <a:ext uri="{FF2B5EF4-FFF2-40B4-BE49-F238E27FC236}">
              <a16:creationId xmlns:a16="http://schemas.microsoft.com/office/drawing/2014/main" id="{00000000-0008-0000-0100-00009C030000}"/>
            </a:ext>
          </a:extLst>
        </xdr:cNvPr>
        <xdr:cNvSpPr txBox="1"/>
      </xdr:nvSpPr>
      <xdr:spPr>
        <a:xfrm>
          <a:off x="19547840" y="17603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9458940" y="1774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873504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97245</xdr:rowOff>
    </xdr:from>
    <xdr:to>
      <xdr:col>107</xdr:col>
      <xdr:colOff>101600</xdr:colOff>
      <xdr:row>107</xdr:row>
      <xdr:rowOff>27395</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793748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49893</xdr:rowOff>
    </xdr:from>
    <xdr:to>
      <xdr:col>102</xdr:col>
      <xdr:colOff>165100</xdr:colOff>
      <xdr:row>106</xdr:row>
      <xdr:rowOff>151493</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716278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16388080" y="1779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120106</xdr:rowOff>
    </xdr:from>
    <xdr:to>
      <xdr:col>116</xdr:col>
      <xdr:colOff>114300</xdr:colOff>
      <xdr:row>109</xdr:row>
      <xdr:rowOff>50256</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9458940" y="1822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35033</xdr:rowOff>
    </xdr:from>
    <xdr:ext cx="469744" cy="259045"/>
    <xdr:sp macro="" textlink="">
      <xdr:nvSpPr>
        <xdr:cNvPr id="936" name="【公民館】&#10;一人当たり面積該当値テキスト">
          <a:extLst>
            <a:ext uri="{FF2B5EF4-FFF2-40B4-BE49-F238E27FC236}">
              <a16:creationId xmlns:a16="http://schemas.microsoft.com/office/drawing/2014/main" id="{00000000-0008-0000-0100-0000A8030000}"/>
            </a:ext>
          </a:extLst>
        </xdr:cNvPr>
        <xdr:cNvSpPr txBox="1"/>
      </xdr:nvSpPr>
      <xdr:spPr>
        <a:xfrm>
          <a:off x="19547840" y="181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8735040" y="18226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109</xdr:row>
      <xdr:rowOff>1088</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8778220" y="182760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121738</xdr:rowOff>
    </xdr:from>
    <xdr:to>
      <xdr:col>107</xdr:col>
      <xdr:colOff>101600</xdr:colOff>
      <xdr:row>109</xdr:row>
      <xdr:rowOff>51888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7937480" y="18226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xdr:rowOff>
    </xdr:from>
    <xdr:to>
      <xdr:col>111</xdr:col>
      <xdr:colOff>177800</xdr:colOff>
      <xdr:row>109</xdr:row>
      <xdr:rowOff>1088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17988280" y="182738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121738</xdr:rowOff>
    </xdr:from>
    <xdr:to>
      <xdr:col>102</xdr:col>
      <xdr:colOff>165100</xdr:colOff>
      <xdr:row>109</xdr:row>
      <xdr:rowOff>51888</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7162780" y="18226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xdr:rowOff>
    </xdr:from>
    <xdr:to>
      <xdr:col>107</xdr:col>
      <xdr:colOff>50800</xdr:colOff>
      <xdr:row>109</xdr:row>
      <xdr:rowOff>1088</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a:off x="17213580" y="182738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123371</xdr:rowOff>
    </xdr:from>
    <xdr:to>
      <xdr:col>98</xdr:col>
      <xdr:colOff>38100</xdr:colOff>
      <xdr:row>109</xdr:row>
      <xdr:rowOff>53521</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6388080" y="18228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xdr:rowOff>
    </xdr:from>
    <xdr:to>
      <xdr:col>102</xdr:col>
      <xdr:colOff>114300</xdr:colOff>
      <xdr:row>109</xdr:row>
      <xdr:rowOff>2721</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6431260" y="18273848"/>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945" name="n_1aveValue【公民館】&#10;一人当たり面積">
          <a:extLst>
            <a:ext uri="{FF2B5EF4-FFF2-40B4-BE49-F238E27FC236}">
              <a16:creationId xmlns:a16="http://schemas.microsoft.com/office/drawing/2014/main" id="{00000000-0008-0000-0100-0000B1030000}"/>
            </a:ext>
          </a:extLst>
        </xdr:cNvPr>
        <xdr:cNvSpPr txBox="1"/>
      </xdr:nvSpPr>
      <xdr:spPr>
        <a:xfrm>
          <a:off x="18561127" y="175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946" name="n_2aveValue【公民館】&#10;一人当たり面積">
          <a:extLst>
            <a:ext uri="{FF2B5EF4-FFF2-40B4-BE49-F238E27FC236}">
              <a16:creationId xmlns:a16="http://schemas.microsoft.com/office/drawing/2014/main" id="{00000000-0008-0000-0100-0000B2030000}"/>
            </a:ext>
          </a:extLst>
        </xdr:cNvPr>
        <xdr:cNvSpPr txBox="1"/>
      </xdr:nvSpPr>
      <xdr:spPr>
        <a:xfrm>
          <a:off x="1777626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168020</xdr:rowOff>
    </xdr:from>
    <xdr:ext cx="469744" cy="259045"/>
    <xdr:sp macro="" textlink="">
      <xdr:nvSpPr>
        <xdr:cNvPr id="947" name="n_3aveValue【公民館】&#10;一人当たり面積">
          <a:extLst>
            <a:ext uri="{FF2B5EF4-FFF2-40B4-BE49-F238E27FC236}">
              <a16:creationId xmlns:a16="http://schemas.microsoft.com/office/drawing/2014/main" id="{00000000-0008-0000-0100-0000B3030000}"/>
            </a:ext>
          </a:extLst>
        </xdr:cNvPr>
        <xdr:cNvSpPr txBox="1"/>
      </xdr:nvSpPr>
      <xdr:spPr>
        <a:xfrm>
          <a:off x="17001567" y="17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138628</xdr:rowOff>
    </xdr:from>
    <xdr:ext cx="469744" cy="259045"/>
    <xdr:sp macro="" textlink="">
      <xdr:nvSpPr>
        <xdr:cNvPr id="948" name="n_4aveValue【公民館】&#10;一人当たり面積">
          <a:extLst>
            <a:ext uri="{FF2B5EF4-FFF2-40B4-BE49-F238E27FC236}">
              <a16:creationId xmlns:a16="http://schemas.microsoft.com/office/drawing/2014/main" id="{00000000-0008-0000-0100-0000B4030000}"/>
            </a:ext>
          </a:extLst>
        </xdr:cNvPr>
        <xdr:cNvSpPr txBox="1"/>
      </xdr:nvSpPr>
      <xdr:spPr>
        <a:xfrm>
          <a:off x="16226867" y="1757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949" name="n_1mainValue【公民館】&#10;一人当たり面積">
          <a:extLst>
            <a:ext uri="{FF2B5EF4-FFF2-40B4-BE49-F238E27FC236}">
              <a16:creationId xmlns:a16="http://schemas.microsoft.com/office/drawing/2014/main" id="{00000000-0008-0000-0100-0000B5030000}"/>
            </a:ext>
          </a:extLst>
        </xdr:cNvPr>
        <xdr:cNvSpPr txBox="1"/>
      </xdr:nvSpPr>
      <xdr:spPr>
        <a:xfrm>
          <a:off x="18561127" y="1831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43015</xdr:rowOff>
    </xdr:from>
    <xdr:ext cx="469744" cy="259045"/>
    <xdr:sp macro="" textlink="">
      <xdr:nvSpPr>
        <xdr:cNvPr id="950" name="n_2mainValue【公民館】&#10;一人当たり面積">
          <a:extLst>
            <a:ext uri="{FF2B5EF4-FFF2-40B4-BE49-F238E27FC236}">
              <a16:creationId xmlns:a16="http://schemas.microsoft.com/office/drawing/2014/main" id="{00000000-0008-0000-0100-0000B6030000}"/>
            </a:ext>
          </a:extLst>
        </xdr:cNvPr>
        <xdr:cNvSpPr txBox="1"/>
      </xdr:nvSpPr>
      <xdr:spPr>
        <a:xfrm>
          <a:off x="17776267" y="1831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43015</xdr:rowOff>
    </xdr:from>
    <xdr:ext cx="469744" cy="259045"/>
    <xdr:sp macro="" textlink="">
      <xdr:nvSpPr>
        <xdr:cNvPr id="951" name="n_3mainValue【公民館】&#10;一人当たり面積">
          <a:extLst>
            <a:ext uri="{FF2B5EF4-FFF2-40B4-BE49-F238E27FC236}">
              <a16:creationId xmlns:a16="http://schemas.microsoft.com/office/drawing/2014/main" id="{00000000-0008-0000-0100-0000B7030000}"/>
            </a:ext>
          </a:extLst>
        </xdr:cNvPr>
        <xdr:cNvSpPr txBox="1"/>
      </xdr:nvSpPr>
      <xdr:spPr>
        <a:xfrm>
          <a:off x="17001567" y="1831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952" name="n_4mainValue【公民館】&#10;一人当たり面積">
          <a:extLst>
            <a:ext uri="{FF2B5EF4-FFF2-40B4-BE49-F238E27FC236}">
              <a16:creationId xmlns:a16="http://schemas.microsoft.com/office/drawing/2014/main" id="{00000000-0008-0000-0100-0000B8030000}"/>
            </a:ext>
          </a:extLst>
        </xdr:cNvPr>
        <xdr:cNvSpPr txBox="1"/>
      </xdr:nvSpPr>
      <xdr:spPr>
        <a:xfrm>
          <a:off x="16226867" y="183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100-0000B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有形固定資産減価償却率は、道路から公民館までほとんどの資産において類似団体を上回る数値となっている。これは、種市町と大野村が平成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年に合併した洋野町において旧両町村の類似資産重複があることや、施設の修繕及び長寿命化等が類似団体と比較して進んでいないことを表している。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特にも、公営住宅や港湾・漁港、児童館、公民館は減価償却率が高い状況にあり、計画的な修繕、改善及び統廃合を進める必要がある。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の有形固定資産減価償却率が類似団体とほぼ同値であるのは、種市中学校、種市小学校及び中野小学校の改築が大きく寄与しているものと考えられる。また、令和２年度に認定こども園・保育所・幼稚園の有形固定資産減価償却率が大きく低下したのは大野こども園の新築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15,351
302.92
11,260,951
11,148,745
69,275
6,870,000
11,081,432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086225" y="5600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12496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02082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124960" y="606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03606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312160" y="6142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51460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7399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149225</xdr:rowOff>
    </xdr:from>
    <xdr:to>
      <xdr:col>6</xdr:col>
      <xdr:colOff>38100</xdr:colOff>
      <xdr:row>36</xdr:row>
      <xdr:rowOff>79375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965200" y="601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78740</xdr:rowOff>
    </xdr:from>
    <xdr:to>
      <xdr:col>24</xdr:col>
      <xdr:colOff>114300</xdr:colOff>
      <xdr:row>40</xdr:row>
      <xdr:rowOff>8890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03606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57167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12496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312160" y="659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104775</xdr:rowOff>
    </xdr:from>
    <xdr:to>
      <xdr:col>24</xdr:col>
      <xdr:colOff>63500</xdr:colOff>
      <xdr:row>39</xdr:row>
      <xdr:rowOff>129540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355340" y="664273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xdr:rowOff>
    </xdr:from>
    <xdr:to>
      <xdr:col>15</xdr:col>
      <xdr:colOff>101600</xdr:colOff>
      <xdr:row>39</xdr:row>
      <xdr:rowOff>117475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5146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66675</xdr:rowOff>
    </xdr:from>
    <xdr:to>
      <xdr:col>19</xdr:col>
      <xdr:colOff>177800</xdr:colOff>
      <xdr:row>39</xdr:row>
      <xdr:rowOff>104775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565400" y="66046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147320</xdr:rowOff>
    </xdr:from>
    <xdr:to>
      <xdr:col>10</xdr:col>
      <xdr:colOff>165100</xdr:colOff>
      <xdr:row>39</xdr:row>
      <xdr:rowOff>77470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73990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26670</xdr:rowOff>
    </xdr:from>
    <xdr:to>
      <xdr:col>15</xdr:col>
      <xdr:colOff>50800</xdr:colOff>
      <xdr:row>39</xdr:row>
      <xdr:rowOff>66675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790700" y="656463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31115</xdr:rowOff>
    </xdr:from>
    <xdr:to>
      <xdr:col>6</xdr:col>
      <xdr:colOff>38100</xdr:colOff>
      <xdr:row>39</xdr:row>
      <xdr:rowOff>132715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965200" y="656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26670</xdr:rowOff>
    </xdr:from>
    <xdr:to>
      <xdr:col>10</xdr:col>
      <xdr:colOff>114300</xdr:colOff>
      <xdr:row>39</xdr:row>
      <xdr:rowOff>81915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008380" y="656463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17056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38570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6110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95902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83630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146702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17056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108602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38570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68597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61100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123842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83630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9219565"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92583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1922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44550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67080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87324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09854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19226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9258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17780</xdr:rowOff>
    </xdr:from>
    <xdr:to>
      <xdr:col>50</xdr:col>
      <xdr:colOff>165100</xdr:colOff>
      <xdr:row>34</xdr:row>
      <xdr:rowOff>119380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445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68580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496300" y="573786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40640</xdr:rowOff>
    </xdr:from>
    <xdr:to>
      <xdr:col>46</xdr:col>
      <xdr:colOff>38100</xdr:colOff>
      <xdr:row>34</xdr:row>
      <xdr:rowOff>142240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670800" y="5740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91440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713980" y="57683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8732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91440</xdr:rowOff>
    </xdr:from>
    <xdr:to>
      <xdr:col>45</xdr:col>
      <xdr:colOff>177800</xdr:colOff>
      <xdr:row>34</xdr:row>
      <xdr:rowOff>121920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24040" y="57912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109220</xdr:rowOff>
    </xdr:from>
    <xdr:to>
      <xdr:col>36</xdr:col>
      <xdr:colOff>165100</xdr:colOff>
      <xdr:row>35</xdr:row>
      <xdr:rowOff>39370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09854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160020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149340" y="58216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827158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110507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750958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64787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67120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87647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59373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135907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827158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158767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750958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67120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55897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59373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2640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904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264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150495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53084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69215</xdr:rowOff>
    </xdr:from>
    <xdr:to>
      <xdr:col>15</xdr:col>
      <xdr:colOff>101600</xdr:colOff>
      <xdr:row>62</xdr:row>
      <xdr:rowOff>170815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62</xdr:row>
      <xdr:rowOff>137160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51369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120015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49655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10426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83820</xdr:rowOff>
    </xdr:from>
    <xdr:to>
      <xdr:col>10</xdr:col>
      <xdr:colOff>114300</xdr:colOff>
      <xdr:row>62</xdr:row>
      <xdr:rowOff>102870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4775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161942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9219565" y="94373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92583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915416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9258300" y="101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192260" y="1018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445500" y="1020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78740</xdr:rowOff>
    </xdr:from>
    <xdr:to>
      <xdr:col>46</xdr:col>
      <xdr:colOff>38100</xdr:colOff>
      <xdr:row>61</xdr:row>
      <xdr:rowOff>8890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670800" y="1013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24130</xdr:rowOff>
    </xdr:from>
    <xdr:to>
      <xdr:col>41</xdr:col>
      <xdr:colOff>101600</xdr:colOff>
      <xdr:row>60</xdr:row>
      <xdr:rowOff>125730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87324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36830</xdr:rowOff>
    </xdr:from>
    <xdr:to>
      <xdr:col>36</xdr:col>
      <xdr:colOff>165100</xdr:colOff>
      <xdr:row>60</xdr:row>
      <xdr:rowOff>138430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0985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69850</xdr:rowOff>
    </xdr:from>
    <xdr:to>
      <xdr:col>55</xdr:col>
      <xdr:colOff>50800</xdr:colOff>
      <xdr:row>58</xdr:row>
      <xdr:rowOff>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192260" y="9625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92727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92583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91440</xdr:rowOff>
    </xdr:from>
    <xdr:to>
      <xdr:col>50</xdr:col>
      <xdr:colOff>165100</xdr:colOff>
      <xdr:row>58</xdr:row>
      <xdr:rowOff>21590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445500" y="964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120650</xdr:rowOff>
    </xdr:from>
    <xdr:to>
      <xdr:col>55</xdr:col>
      <xdr:colOff>0</xdr:colOff>
      <xdr:row>57</xdr:row>
      <xdr:rowOff>142240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8496300" y="9676130"/>
          <a:ext cx="723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115570</xdr:rowOff>
    </xdr:from>
    <xdr:to>
      <xdr:col>46</xdr:col>
      <xdr:colOff>38100</xdr:colOff>
      <xdr:row>58</xdr:row>
      <xdr:rowOff>45720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670800" y="9671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142240</xdr:rowOff>
    </xdr:from>
    <xdr:to>
      <xdr:col>50</xdr:col>
      <xdr:colOff>114300</xdr:colOff>
      <xdr:row>57</xdr:row>
      <xdr:rowOff>166370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7713980" y="969772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139700</xdr:rowOff>
    </xdr:from>
    <xdr:to>
      <xdr:col>41</xdr:col>
      <xdr:colOff>101600</xdr:colOff>
      <xdr:row>58</xdr:row>
      <xdr:rowOff>69850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87324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166370</xdr:rowOff>
    </xdr:from>
    <xdr:to>
      <xdr:col>45</xdr:col>
      <xdr:colOff>177800</xdr:colOff>
      <xdr:row>58</xdr:row>
      <xdr:rowOff>19050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6924040" y="972185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163830</xdr:rowOff>
    </xdr:from>
    <xdr:to>
      <xdr:col>36</xdr:col>
      <xdr:colOff>165100</xdr:colOff>
      <xdr:row>58</xdr:row>
      <xdr:rowOff>93980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098540" y="971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19050</xdr:rowOff>
    </xdr:from>
    <xdr:to>
      <xdr:col>41</xdr:col>
      <xdr:colOff>50800</xdr:colOff>
      <xdr:row>58</xdr:row>
      <xdr:rowOff>43180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149340" y="974217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827158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7509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116857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67120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59373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38117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8271587"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62247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7509587"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86377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6712027"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110507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5937327"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200-00001C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4086225" y="13024104"/>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00000000-0008-0000-0200-00001E010000}"/>
            </a:ext>
          </a:extLst>
        </xdr:cNvPr>
        <xdr:cNvSpPr txBox="1"/>
      </xdr:nvSpPr>
      <xdr:spPr>
        <a:xfrm>
          <a:off x="4124960" y="143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02082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0000000-0008-0000-0200-000020010000}"/>
            </a:ext>
          </a:extLst>
        </xdr:cNvPr>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200-000022010000}"/>
            </a:ext>
          </a:extLst>
        </xdr:cNvPr>
        <xdr:cNvSpPr txBox="1"/>
      </xdr:nvSpPr>
      <xdr:spPr>
        <a:xfrm>
          <a:off x="4124960" y="13443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403606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3312160" y="13435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514600" y="13549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739900" y="13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965200" y="13393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51308</xdr:rowOff>
    </xdr:from>
    <xdr:to>
      <xdr:col>24</xdr:col>
      <xdr:colOff>114300</xdr:colOff>
      <xdr:row>80</xdr:row>
      <xdr:rowOff>152908</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03606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74185</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200-00002E010000}"/>
            </a:ext>
          </a:extLst>
        </xdr:cNvPr>
        <xdr:cNvSpPr txBox="1"/>
      </xdr:nvSpPr>
      <xdr:spPr>
        <a:xfrm>
          <a:off x="4124960" y="1331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31216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102108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3355340" y="13460730"/>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514600" y="13361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168402</xdr:rowOff>
    </xdr:from>
    <xdr:to>
      <xdr:col>19</xdr:col>
      <xdr:colOff>177800</xdr:colOff>
      <xdr:row>80</xdr:row>
      <xdr:rowOff>49530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565400" y="13411962"/>
          <a:ext cx="78994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739900" y="13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168402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790700" y="1335938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xdr:rowOff>
    </xdr:from>
    <xdr:to>
      <xdr:col>6</xdr:col>
      <xdr:colOff>38100</xdr:colOff>
      <xdr:row>79</xdr:row>
      <xdr:rowOff>116332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965200" y="13258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65532</xdr:rowOff>
    </xdr:from>
    <xdr:to>
      <xdr:col>10</xdr:col>
      <xdr:colOff>114300</xdr:colOff>
      <xdr:row>79</xdr:row>
      <xdr:rowOff>115824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008380" y="13309092"/>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170564" y="1352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385704" y="1363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611004"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8363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132859</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0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219565" y="13078642"/>
          <a:ext cx="0" cy="144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9258300" y="1453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9154160" y="14526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9258300" y="128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154160" y="13078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925830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44550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67080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87324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0985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192260" y="1407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143708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9258300" y="140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44550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54429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496300" y="14126391"/>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6708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60961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713980" y="1413618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23223</xdr:rowOff>
    </xdr:from>
    <xdr:to>
      <xdr:col>41</xdr:col>
      <xdr:colOff>101600</xdr:colOff>
      <xdr:row>84</xdr:row>
      <xdr:rowOff>124823</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87324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74023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24040" y="14142721"/>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0985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74023</xdr:rowOff>
    </xdr:from>
    <xdr:to>
      <xdr:col>41</xdr:col>
      <xdr:colOff>50800</xdr:colOff>
      <xdr:row>84</xdr:row>
      <xdr:rowOff>83820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149340" y="1415578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8271587"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750958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6712027" y="1367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59373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750958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115950</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671202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59373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086225" y="16946879"/>
          <a:ext cx="0" cy="110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124960" y="180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020820" y="1805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124960" y="1672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6946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12496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312160" y="17353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61595</xdr:rowOff>
    </xdr:from>
    <xdr:to>
      <xdr:col>15</xdr:col>
      <xdr:colOff>101600</xdr:colOff>
      <xdr:row>103</xdr:row>
      <xdr:rowOff>163195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5146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739900" y="1743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103505</xdr:rowOff>
    </xdr:from>
    <xdr:to>
      <xdr:col>6</xdr:col>
      <xdr:colOff>38100</xdr:colOff>
      <xdr:row>104</xdr:row>
      <xdr:rowOff>33655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96520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168275</xdr:rowOff>
    </xdr:from>
    <xdr:to>
      <xdr:col>24</xdr:col>
      <xdr:colOff>114300</xdr:colOff>
      <xdr:row>103</xdr:row>
      <xdr:rowOff>98425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036060" y="1726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19702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124960"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312160" y="17223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47625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355340" y="17270731"/>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51460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3811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565400" y="1727073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739900" y="17185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103</xdr:row>
      <xdr:rowOff>3811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790700" y="17236441"/>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44450</xdr:rowOff>
    </xdr:from>
    <xdr:to>
      <xdr:col>6</xdr:col>
      <xdr:colOff>38100</xdr:colOff>
      <xdr:row>102</xdr:row>
      <xdr:rowOff>146050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965200" y="1714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95250</xdr:rowOff>
    </xdr:from>
    <xdr:to>
      <xdr:col>10</xdr:col>
      <xdr:colOff>114300</xdr:colOff>
      <xdr:row>102</xdr:row>
      <xdr:rowOff>137161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08380" y="17194530"/>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170564" y="1744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154322</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38570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61100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24782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836304" y="174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170564" y="1700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385704" y="1700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611004" y="1696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162577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83630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9219565" y="16879388"/>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9258300"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9154160" y="1817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925830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108329</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9258300" y="175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192260" y="17564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44550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6708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87324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149498</xdr:rowOff>
    </xdr:from>
    <xdr:to>
      <xdr:col>36</xdr:col>
      <xdr:colOff>165100</xdr:colOff>
      <xdr:row>105</xdr:row>
      <xdr:rowOff>79648</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09854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85816</xdr:rowOff>
    </xdr:from>
    <xdr:to>
      <xdr:col>55</xdr:col>
      <xdr:colOff>50800</xdr:colOff>
      <xdr:row>102</xdr:row>
      <xdr:rowOff>15966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192260" y="17017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108693</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9258300" y="168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108676</xdr:rowOff>
    </xdr:from>
    <xdr:to>
      <xdr:col>50</xdr:col>
      <xdr:colOff>165100</xdr:colOff>
      <xdr:row>102</xdr:row>
      <xdr:rowOff>38826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445500" y="17040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136616</xdr:rowOff>
    </xdr:from>
    <xdr:to>
      <xdr:col>55</xdr:col>
      <xdr:colOff>0</xdr:colOff>
      <xdr:row>101</xdr:row>
      <xdr:rowOff>159476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496300" y="17068256"/>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144599</xdr:rowOff>
    </xdr:from>
    <xdr:to>
      <xdr:col>46</xdr:col>
      <xdr:colOff>38100</xdr:colOff>
      <xdr:row>102</xdr:row>
      <xdr:rowOff>74749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670800" y="1707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159476</xdr:rowOff>
    </xdr:from>
    <xdr:to>
      <xdr:col>50</xdr:col>
      <xdr:colOff>114300</xdr:colOff>
      <xdr:row>102</xdr:row>
      <xdr:rowOff>23949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713980" y="17091116"/>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2539</xdr:rowOff>
    </xdr:from>
    <xdr:to>
      <xdr:col>41</xdr:col>
      <xdr:colOff>101600</xdr:colOff>
      <xdr:row>102</xdr:row>
      <xdr:rowOff>104139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87324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23949</xdr:rowOff>
    </xdr:from>
    <xdr:to>
      <xdr:col>45</xdr:col>
      <xdr:colOff>177800</xdr:colOff>
      <xdr:row>102</xdr:row>
      <xdr:rowOff>53339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24040" y="17123229"/>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28666</xdr:rowOff>
    </xdr:from>
    <xdr:to>
      <xdr:col>36</xdr:col>
      <xdr:colOff>165100</xdr:colOff>
      <xdr:row>102</xdr:row>
      <xdr:rowOff>130266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0985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53339</xdr:rowOff>
    </xdr:from>
    <xdr:to>
      <xdr:col>41</xdr:col>
      <xdr:colOff>50800</xdr:colOff>
      <xdr:row>102</xdr:row>
      <xdr:rowOff>79466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149340" y="17152619"/>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827158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144253</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7509587" y="175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15257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67120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70775</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5937327"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55353</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8271587" y="168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91276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7509587" y="168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120666</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67120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146793</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5937327" y="169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4375764" y="5736771"/>
          <a:ext cx="0" cy="136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4414500" y="6356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325600" y="63744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57884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8041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149497</xdr:rowOff>
    </xdr:from>
    <xdr:to>
      <xdr:col>72</xdr:col>
      <xdr:colOff>38100</xdr:colOff>
      <xdr:row>39</xdr:row>
      <xdr:rowOff>79647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029440" y="6519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157661</xdr:rowOff>
    </xdr:from>
    <xdr:to>
      <xdr:col>85</xdr:col>
      <xdr:colOff>177800</xdr:colOff>
      <xdr:row>34</xdr:row>
      <xdr:rowOff>87811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325600" y="56897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110688</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4414500"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64589</xdr:rowOff>
    </xdr:from>
    <xdr:to>
      <xdr:col>81</xdr:col>
      <xdr:colOff>101600</xdr:colOff>
      <xdr:row>33</xdr:row>
      <xdr:rowOff>166189</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578840" y="55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115389</xdr:rowOff>
    </xdr:from>
    <xdr:to>
      <xdr:col>85</xdr:col>
      <xdr:colOff>127000</xdr:colOff>
      <xdr:row>34</xdr:row>
      <xdr:rowOff>37011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629640" y="5647509"/>
          <a:ext cx="74676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147864</xdr:rowOff>
    </xdr:from>
    <xdr:to>
      <xdr:col>76</xdr:col>
      <xdr:colOff>165100</xdr:colOff>
      <xdr:row>35</xdr:row>
      <xdr:rowOff>78014</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804140" y="5847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115389</xdr:rowOff>
    </xdr:from>
    <xdr:to>
      <xdr:col>81</xdr:col>
      <xdr:colOff>50800</xdr:colOff>
      <xdr:row>35</xdr:row>
      <xdr:rowOff>27214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2854940" y="5647509"/>
          <a:ext cx="77470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28666</xdr:rowOff>
    </xdr:from>
    <xdr:to>
      <xdr:col>72</xdr:col>
      <xdr:colOff>38100</xdr:colOff>
      <xdr:row>42</xdr:row>
      <xdr:rowOff>130266</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029440" y="7069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27214</xdr:rowOff>
    </xdr:from>
    <xdr:to>
      <xdr:col>76</xdr:col>
      <xdr:colOff>114300</xdr:colOff>
      <xdr:row>42</xdr:row>
      <xdr:rowOff>79466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2072620" y="5894614"/>
          <a:ext cx="782320" cy="12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27033</xdr:rowOff>
    </xdr:from>
    <xdr:to>
      <xdr:col>67</xdr:col>
      <xdr:colOff>101600</xdr:colOff>
      <xdr:row>42</xdr:row>
      <xdr:rowOff>128633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123188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77833</xdr:rowOff>
    </xdr:from>
    <xdr:to>
      <xdr:col>71</xdr:col>
      <xdr:colOff>177800</xdr:colOff>
      <xdr:row>42</xdr:row>
      <xdr:rowOff>79466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1282680" y="711871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437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7524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96174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1900544"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110298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11266</xdr:rowOff>
    </xdr:from>
    <xdr:ext cx="340478"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469561" y="5375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94541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752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121393</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19005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119760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110298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19509104" y="5891534"/>
          <a:ext cx="0" cy="110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19547840" y="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9443700" y="6999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19547840" y="56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9443700" y="5891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157908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19547840" y="6528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58940" y="654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735040" y="6556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116867</xdr:rowOff>
    </xdr:from>
    <xdr:to>
      <xdr:col>107</xdr:col>
      <xdr:colOff>101600</xdr:colOff>
      <xdr:row>39</xdr:row>
      <xdr:rowOff>47017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7937480" y="6487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106617</xdr:rowOff>
    </xdr:from>
    <xdr:to>
      <xdr:col>102</xdr:col>
      <xdr:colOff>165100</xdr:colOff>
      <xdr:row>39</xdr:row>
      <xdr:rowOff>36767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7162780" y="6476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90034</xdr:rowOff>
    </xdr:from>
    <xdr:to>
      <xdr:col>98</xdr:col>
      <xdr:colOff>38100</xdr:colOff>
      <xdr:row>39</xdr:row>
      <xdr:rowOff>20184</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6388080" y="6460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77388</xdr:rowOff>
    </xdr:from>
    <xdr:to>
      <xdr:col>116</xdr:col>
      <xdr:colOff>114300</xdr:colOff>
      <xdr:row>38</xdr:row>
      <xdr:rowOff>7538</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58940" y="6280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100265</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19547840" y="6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109539</xdr:rowOff>
    </xdr:from>
    <xdr:to>
      <xdr:col>112</xdr:col>
      <xdr:colOff>38100</xdr:colOff>
      <xdr:row>37</xdr:row>
      <xdr:rowOff>39689</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735040" y="6144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160339</xdr:rowOff>
    </xdr:from>
    <xdr:to>
      <xdr:col>116</xdr:col>
      <xdr:colOff>63500</xdr:colOff>
      <xdr:row>37</xdr:row>
      <xdr:rowOff>128188</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778220" y="6195379"/>
          <a:ext cx="731520" cy="13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145507</xdr:rowOff>
    </xdr:from>
    <xdr:to>
      <xdr:col>107</xdr:col>
      <xdr:colOff>101600</xdr:colOff>
      <xdr:row>40</xdr:row>
      <xdr:rowOff>75657</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7937480" y="6683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160339</xdr:rowOff>
    </xdr:from>
    <xdr:to>
      <xdr:col>111</xdr:col>
      <xdr:colOff>177800</xdr:colOff>
      <xdr:row>40</xdr:row>
      <xdr:rowOff>24857</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7988280" y="6195379"/>
          <a:ext cx="789940" cy="5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21098</xdr:rowOff>
    </xdr:from>
    <xdr:to>
      <xdr:col>102</xdr:col>
      <xdr:colOff>165100</xdr:colOff>
      <xdr:row>41</xdr:row>
      <xdr:rowOff>122698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7162780" y="6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24857</xdr:rowOff>
    </xdr:from>
    <xdr:to>
      <xdr:col>107</xdr:col>
      <xdr:colOff>50800</xdr:colOff>
      <xdr:row>41</xdr:row>
      <xdr:rowOff>71898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7213580" y="6730457"/>
          <a:ext cx="774700" cy="2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19612</xdr:rowOff>
    </xdr:from>
    <xdr:to>
      <xdr:col>98</xdr:col>
      <xdr:colOff>38100</xdr:colOff>
      <xdr:row>41</xdr:row>
      <xdr:rowOff>121212</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6388080" y="6892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70412</xdr:rowOff>
    </xdr:from>
    <xdr:to>
      <xdr:col>102</xdr:col>
      <xdr:colOff>114300</xdr:colOff>
      <xdr:row>41</xdr:row>
      <xdr:rowOff>71898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431260" y="6943652"/>
          <a:ext cx="78232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111730</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528811" y="6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63544</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7734495" y="626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53294</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6936935" y="62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36711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6162235" y="623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56216</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496495" y="592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66784</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7766811" y="67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113825</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6969251" y="6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112339</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6194551" y="698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05615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4375764" y="9323070"/>
          <a:ext cx="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441450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428750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137812</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4414500" y="952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325600" y="9670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57884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60643</xdr:rowOff>
    </xdr:from>
    <xdr:to>
      <xdr:col>76</xdr:col>
      <xdr:colOff>165100</xdr:colOff>
      <xdr:row>57</xdr:row>
      <xdr:rowOff>162243</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804140" y="96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029440" y="9735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123507</xdr:rowOff>
    </xdr:from>
    <xdr:to>
      <xdr:col>67</xdr:col>
      <xdr:colOff>101600</xdr:colOff>
      <xdr:row>58</xdr:row>
      <xdr:rowOff>53657</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1231880" y="9678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325600" y="100171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104792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4414500"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57884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60</xdr:row>
      <xdr:rowOff>5715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629640" y="1001077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80414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120015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854940" y="995362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029440" y="9849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62865</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072620" y="989647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123188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59</xdr:row>
      <xdr:rowOff>5715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1282680" y="984313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4372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7320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75244" y="939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19005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70184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1102984" y="9458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4372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104792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75244"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47642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1900544"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161942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110298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9509104" y="93192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195478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170180</xdr:rowOff>
    </xdr:from>
    <xdr:to>
      <xdr:col>107</xdr:col>
      <xdr:colOff>101600</xdr:colOff>
      <xdr:row>61</xdr:row>
      <xdr:rowOff>100330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793748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105410</xdr:rowOff>
    </xdr:from>
    <xdr:to>
      <xdr:col>98</xdr:col>
      <xdr:colOff>38100</xdr:colOff>
      <xdr:row>62</xdr:row>
      <xdr:rowOff>35560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6388080" y="1033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945894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1954784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873504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8778220" y="105422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793748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7988280" y="105460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716278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163830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7213580" y="105498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638808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63</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6431260" y="105575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777626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70015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52087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622686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5611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77762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700156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622686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4414500" y="1371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325600" y="138633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57884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80414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02944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74930</xdr:rowOff>
    </xdr:from>
    <xdr:to>
      <xdr:col>85</xdr:col>
      <xdr:colOff>177800</xdr:colOff>
      <xdr:row>84</xdr:row>
      <xdr:rowOff>5080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325600" y="13989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53357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44145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57884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97155</xdr:rowOff>
    </xdr:from>
    <xdr:to>
      <xdr:col>85</xdr:col>
      <xdr:colOff>127000</xdr:colOff>
      <xdr:row>83</xdr:row>
      <xdr:rowOff>125730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629640" y="1401127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804140" y="139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97155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54940" y="1397698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029440" y="1389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62864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072620" y="1394460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114936</xdr:rowOff>
    </xdr:from>
    <xdr:to>
      <xdr:col>67</xdr:col>
      <xdr:colOff>101600</xdr:colOff>
      <xdr:row>83</xdr:row>
      <xdr:rowOff>45086</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1231880" y="1386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165736</xdr:rowOff>
    </xdr:from>
    <xdr:to>
      <xdr:col>71</xdr:col>
      <xdr:colOff>177800</xdr:colOff>
      <xdr:row>83</xdr:row>
      <xdr:rowOff>30480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1282680" y="13912216"/>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3437244" y="136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752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19005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4372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75244" y="1401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19005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36213</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110298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9509104" y="1313053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19547840" y="129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9443700" y="13130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19547840" y="14229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58940" y="14250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735040" y="14251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79374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716278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6388080" y="14274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589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19547840"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77470</xdr:rowOff>
    </xdr:from>
    <xdr:to>
      <xdr:col>112</xdr:col>
      <xdr:colOff>38100</xdr:colOff>
      <xdr:row>84</xdr:row>
      <xdr:rowOff>7620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735040" y="13991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128270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778220" y="14032231"/>
          <a:ext cx="73152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60961</xdr:rowOff>
    </xdr:from>
    <xdr:to>
      <xdr:col>107</xdr:col>
      <xdr:colOff>101600</xdr:colOff>
      <xdr:row>83</xdr:row>
      <xdr:rowOff>162561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7937480" y="139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111761</xdr:rowOff>
    </xdr:from>
    <xdr:to>
      <xdr:col>111</xdr:col>
      <xdr:colOff>177800</xdr:colOff>
      <xdr:row>83</xdr:row>
      <xdr:rowOff>128270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7988280" y="14025881"/>
          <a:ext cx="78994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73661</xdr:rowOff>
    </xdr:from>
    <xdr:to>
      <xdr:col>102</xdr:col>
      <xdr:colOff>165100</xdr:colOff>
      <xdr:row>84</xdr:row>
      <xdr:rowOff>3811</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7162780" y="13987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111761</xdr:rowOff>
    </xdr:from>
    <xdr:to>
      <xdr:col>107</xdr:col>
      <xdr:colOff>50800</xdr:colOff>
      <xdr:row>83</xdr:row>
      <xdr:rowOff>124461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7213580" y="14025881"/>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85089</xdr:rowOff>
    </xdr:from>
    <xdr:to>
      <xdr:col>98</xdr:col>
      <xdr:colOff>38100</xdr:colOff>
      <xdr:row>84</xdr:row>
      <xdr:rowOff>15239</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6388080" y="139992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124461</xdr:rowOff>
    </xdr:from>
    <xdr:to>
      <xdr:col>102</xdr:col>
      <xdr:colOff>114300</xdr:colOff>
      <xdr:row>83</xdr:row>
      <xdr:rowOff>135889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6431260" y="14038581"/>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185611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177762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700156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622686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24147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18561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7638</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17776267" y="1375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20338</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7001567" y="137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31766</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6226867" y="1377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4375764" y="16763999"/>
          <a:ext cx="0" cy="14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4414500" y="1824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4287500" y="182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441450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325600" y="174844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804140" y="1749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123188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325600" y="17639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44145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57884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87630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629640" y="17658806"/>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8041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56606</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54940" y="1762451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02944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22316</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072620" y="17595668"/>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76019</xdr:rowOff>
    </xdr:from>
    <xdr:to>
      <xdr:col>67</xdr:col>
      <xdr:colOff>101600</xdr:colOff>
      <xdr:row>105</xdr:row>
      <xdr:rowOff>6169</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123188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104</xdr:row>
      <xdr:rowOff>161108</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1282680" y="17561379"/>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3437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267524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19005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110298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34372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26752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31585</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19005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168746</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110298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19509104" y="16892778"/>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19547840" y="1765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9458940" y="17677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79374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125985</xdr:rowOff>
    </xdr:from>
    <xdr:to>
      <xdr:col>102</xdr:col>
      <xdr:colOff>165100</xdr:colOff>
      <xdr:row>106</xdr:row>
      <xdr:rowOff>56135</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7162780" y="1772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125985</xdr:rowOff>
    </xdr:from>
    <xdr:to>
      <xdr:col>116</xdr:col>
      <xdr:colOff>114300</xdr:colOff>
      <xdr:row>104</xdr:row>
      <xdr:rowOff>56135</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9458940" y="1739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148862</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19547840" y="172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148844</xdr:rowOff>
    </xdr:from>
    <xdr:to>
      <xdr:col>112</xdr:col>
      <xdr:colOff>38100</xdr:colOff>
      <xdr:row>104</xdr:row>
      <xdr:rowOff>78994</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8735040" y="1741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5335</xdr:rowOff>
    </xdr:from>
    <xdr:to>
      <xdr:col>116</xdr:col>
      <xdr:colOff>63500</xdr:colOff>
      <xdr:row>104</xdr:row>
      <xdr:rowOff>28194</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8778220" y="1743989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793748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28194</xdr:rowOff>
    </xdr:from>
    <xdr:to>
      <xdr:col>111</xdr:col>
      <xdr:colOff>177800</xdr:colOff>
      <xdr:row>104</xdr:row>
      <xdr:rowOff>53339</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7988280" y="17462754"/>
          <a:ext cx="78994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7162780" y="174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80772</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7213580" y="17487899"/>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57404</xdr:rowOff>
    </xdr:from>
    <xdr:to>
      <xdr:col>98</xdr:col>
      <xdr:colOff>38100</xdr:colOff>
      <xdr:row>104</xdr:row>
      <xdr:rowOff>159004</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6388080" y="17491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80772</xdr:rowOff>
    </xdr:from>
    <xdr:to>
      <xdr:col>102</xdr:col>
      <xdr:colOff>114300</xdr:colOff>
      <xdr:row>104</xdr:row>
      <xdr:rowOff>108204</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6431260" y="17515332"/>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1856112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177762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47262</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7001567" y="178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62268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95521</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185611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177762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700156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4081</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622686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図書館から庁舎までの各施設においても、有形固定資産減価償却率が類似団体平均と比較して高い傾向は変わっていない。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については、特に図書館、体育館・プール及び市民会館において類似団体平均を上回っており、旧種市町と旧大野村でそれぞれ保有していた現有施設の重複等が要因と考えられるため、施設の集約や規模の適正化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常備消防施設及び一般廃棄物処理施設については久慈広域連合において広域実施しているものであるが、消防施設については洋野消防署が平成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年度に供用開始したことにより減価償却率が改善したものの、依然として類似団体平均より高い数値となっている。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また、一般廃棄物処理施設については平成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年度から令和２年度まで実施した基幹的設備改良工事が完了したため大きく数値が改善し、令和３年度には、し尿処理場が移転新設したことによりさらに数値が改善した。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11260951</v>
      </c>
      <c r="BO4" s="371"/>
      <c r="BP4" s="371"/>
      <c r="BQ4" s="371"/>
      <c r="BR4" s="371"/>
      <c r="BS4" s="371"/>
      <c r="BT4" s="371"/>
      <c r="BU4" s="372"/>
      <c r="BV4" s="370">
        <v>12431194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v>
      </c>
      <c r="CU4" s="377"/>
      <c r="CV4" s="377"/>
      <c r="CW4" s="377"/>
      <c r="CX4" s="377"/>
      <c r="CY4" s="377"/>
      <c r="CZ4" s="377"/>
      <c r="DA4" s="378"/>
      <c r="DB4" s="376">
        <v>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11148745</v>
      </c>
      <c r="BO5" s="408"/>
      <c r="BP5" s="408"/>
      <c r="BQ5" s="408"/>
      <c r="BR5" s="408"/>
      <c r="BS5" s="408"/>
      <c r="BT5" s="408"/>
      <c r="BU5" s="409"/>
      <c r="BV5" s="407">
        <v>11859524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90.3</v>
      </c>
      <c r="CU5" s="405"/>
      <c r="CV5" s="405"/>
      <c r="CW5" s="405"/>
      <c r="CX5" s="405"/>
      <c r="CY5" s="405"/>
      <c r="CZ5" s="405"/>
      <c r="DA5" s="406"/>
      <c r="DB5" s="404">
        <v>90.3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112206</v>
      </c>
      <c r="BO6" s="408"/>
      <c r="BP6" s="408"/>
      <c r="BQ6" s="408"/>
      <c r="BR6" s="408"/>
      <c r="BS6" s="408"/>
      <c r="BT6" s="408"/>
      <c r="BU6" s="409"/>
      <c r="BV6" s="407">
        <v>571670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91.2</v>
      </c>
      <c r="CU6" s="445"/>
      <c r="CV6" s="445"/>
      <c r="CW6" s="445"/>
      <c r="CX6" s="445"/>
      <c r="CY6" s="445"/>
      <c r="CZ6" s="445"/>
      <c r="DA6" s="446"/>
      <c r="DB6" s="444">
        <v>92.8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42931</v>
      </c>
      <c r="BO7" s="408"/>
      <c r="BP7" s="408"/>
      <c r="BQ7" s="408"/>
      <c r="BR7" s="408"/>
      <c r="BS7" s="408"/>
      <c r="BT7" s="408"/>
      <c r="BU7" s="409"/>
      <c r="BV7" s="407">
        <v>5407</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6870000</v>
      </c>
      <c r="CU7" s="408"/>
      <c r="CV7" s="408"/>
      <c r="CW7" s="408"/>
      <c r="CX7" s="408"/>
      <c r="CY7" s="408"/>
      <c r="CZ7" s="408"/>
      <c r="DA7" s="409"/>
      <c r="DB7" s="407">
        <v>7107376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69275</v>
      </c>
      <c r="BO8" s="408"/>
      <c r="BP8" s="408"/>
      <c r="BQ8" s="408"/>
      <c r="BR8" s="408"/>
      <c r="BS8" s="408"/>
      <c r="BT8" s="408"/>
      <c r="BU8" s="409"/>
      <c r="BV8" s="407">
        <v>566263</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15091</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-496988</v>
      </c>
      <c r="BO9" s="408"/>
      <c r="BP9" s="408"/>
      <c r="BQ9" s="408"/>
      <c r="BR9" s="408"/>
      <c r="BS9" s="408"/>
      <c r="BT9" s="408"/>
      <c r="BU9" s="409"/>
      <c r="BV9" s="407">
        <v>58708</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18.600000000000001</v>
      </c>
      <c r="CU9" s="405"/>
      <c r="CV9" s="405"/>
      <c r="CW9" s="405"/>
      <c r="CX9" s="405"/>
      <c r="CY9" s="405"/>
      <c r="CZ9" s="405"/>
      <c r="DA9" s="406"/>
      <c r="DB9" s="404">
        <v>17.8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16693</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301172</v>
      </c>
      <c r="BO10" s="408"/>
      <c r="BP10" s="408"/>
      <c r="BQ10" s="408"/>
      <c r="BR10" s="408"/>
      <c r="BS10" s="408"/>
      <c r="BT10" s="408"/>
      <c r="BU10" s="409"/>
      <c r="BV10" s="407">
        <v>271046</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2">
      <c r="A12" s="181"/>
      <c r="B12" s="467" t="s">
        <v>135</v>
      </c>
      <c r="C12" s="468"/>
      <c r="D12" s="468"/>
      <c r="E12" s="468"/>
      <c r="F12" s="468"/>
      <c r="G12" s="468"/>
      <c r="H12" s="468"/>
      <c r="I12" s="468"/>
      <c r="J12" s="468"/>
      <c r="K12" s="469"/>
      <c r="L12" s="476" t="s">
        <v>136</v>
      </c>
      <c r="M12" s="477"/>
      <c r="N12" s="477"/>
      <c r="O12" s="477"/>
      <c r="P12" s="477"/>
      <c r="Q12" s="478"/>
      <c r="R12" s="479">
        <v>15421</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104</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144</v>
      </c>
      <c r="N13" s="499"/>
      <c r="O13" s="499"/>
      <c r="P13" s="499"/>
      <c r="Q13" s="500"/>
      <c r="R13" s="491">
        <v>15351</v>
      </c>
      <c r="S13" s="492"/>
      <c r="T13" s="492"/>
      <c r="U13" s="492"/>
      <c r="V13" s="493"/>
      <c r="W13" s="423" t="s">
        <v>145</v>
      </c>
      <c r="X13" s="424"/>
      <c r="Y13" s="424"/>
      <c r="Z13" s="424"/>
      <c r="AA13" s="424"/>
      <c r="AB13" s="414"/>
      <c r="AC13" s="458">
        <v>1399</v>
      </c>
      <c r="AD13" s="459"/>
      <c r="AE13" s="459"/>
      <c r="AF13" s="459"/>
      <c r="AG13" s="501"/>
      <c r="AH13" s="458">
        <v>1566</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-195816</v>
      </c>
      <c r="BO13" s="408"/>
      <c r="BP13" s="408"/>
      <c r="BQ13" s="408"/>
      <c r="BR13" s="408"/>
      <c r="BS13" s="408"/>
      <c r="BT13" s="408"/>
      <c r="BU13" s="409"/>
      <c r="BV13" s="407">
        <v>329754</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11.4</v>
      </c>
      <c r="CU13" s="405"/>
      <c r="CV13" s="405"/>
      <c r="CW13" s="405"/>
      <c r="CX13" s="405"/>
      <c r="CY13" s="405"/>
      <c r="CZ13" s="405"/>
      <c r="DA13" s="406"/>
      <c r="DB13" s="404">
        <v>11.6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150</v>
      </c>
      <c r="M14" s="489"/>
      <c r="N14" s="489"/>
      <c r="O14" s="489"/>
      <c r="P14" s="489"/>
      <c r="Q14" s="490"/>
      <c r="R14" s="491">
        <v>15717</v>
      </c>
      <c r="S14" s="492"/>
      <c r="T14" s="492"/>
      <c r="U14" s="492"/>
      <c r="V14" s="493"/>
      <c r="W14" s="397"/>
      <c r="X14" s="398"/>
      <c r="Y14" s="398"/>
      <c r="Z14" s="398"/>
      <c r="AA14" s="398"/>
      <c r="AB14" s="387"/>
      <c r="AC14" s="494">
        <v>19.3</v>
      </c>
      <c r="AD14" s="495"/>
      <c r="AE14" s="495"/>
      <c r="AF14" s="495"/>
      <c r="AG14" s="496"/>
      <c r="AH14" s="494">
        <v>20.100000000000001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t="s">
        <v>152</v>
      </c>
      <c r="CU14" s="506"/>
      <c r="CV14" s="506"/>
      <c r="CW14" s="506"/>
      <c r="CX14" s="506"/>
      <c r="CY14" s="506"/>
      <c r="CZ14" s="506"/>
      <c r="DA14" s="507"/>
      <c r="DB14" s="505">
        <v>8.6999999999999993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153</v>
      </c>
      <c r="N15" s="499"/>
      <c r="O15" s="499"/>
      <c r="P15" s="499"/>
      <c r="Q15" s="500"/>
      <c r="R15" s="491">
        <v>15662</v>
      </c>
      <c r="S15" s="492"/>
      <c r="T15" s="492"/>
      <c r="U15" s="492"/>
      <c r="V15" s="493"/>
      <c r="W15" s="423" t="s">
        <v>154</v>
      </c>
      <c r="X15" s="424"/>
      <c r="Y15" s="424"/>
      <c r="Z15" s="424"/>
      <c r="AA15" s="424"/>
      <c r="AB15" s="414"/>
      <c r="AC15" s="458">
        <v>2137</v>
      </c>
      <c r="AD15" s="459"/>
      <c r="AE15" s="459"/>
      <c r="AF15" s="459"/>
      <c r="AG15" s="501"/>
      <c r="AH15" s="458">
        <v>2348</v>
      </c>
      <c r="AI15" s="459"/>
      <c r="AJ15" s="459"/>
      <c r="AK15" s="459"/>
      <c r="AL15" s="460"/>
      <c r="AM15" s="436"/>
      <c r="AN15" s="437"/>
      <c r="AO15" s="437"/>
      <c r="AP15" s="437"/>
      <c r="AQ15" s="437"/>
      <c r="AR15" s="437"/>
      <c r="AS15" s="437"/>
      <c r="AT15" s="438"/>
      <c r="AU15" s="439"/>
      <c r="AV15" s="440"/>
      <c r="AW15" s="440"/>
      <c r="AX15" s="440"/>
      <c r="AY15" s="367" t="s">
        <v>155</v>
      </c>
      <c r="AZ15" s="368"/>
      <c r="BA15" s="368"/>
      <c r="BB15" s="368"/>
      <c r="BC15" s="368"/>
      <c r="BD15" s="368"/>
      <c r="BE15" s="368"/>
      <c r="BF15" s="368"/>
      <c r="BG15" s="368"/>
      <c r="BH15" s="368"/>
      <c r="BI15" s="368"/>
      <c r="BJ15" s="368"/>
      <c r="BK15" s="368"/>
      <c r="BL15" s="368"/>
      <c r="BM15" s="369"/>
      <c r="BN15" s="370">
        <v>1681453</v>
      </c>
      <c r="BO15" s="371"/>
      <c r="BP15" s="371"/>
      <c r="BQ15" s="371"/>
      <c r="BR15" s="371"/>
      <c r="BS15" s="371"/>
      <c r="BT15" s="371"/>
      <c r="BU15" s="372"/>
      <c r="BV15" s="370">
        <v>1612137</v>
      </c>
      <c r="BW15" s="371"/>
      <c r="BX15" s="371"/>
      <c r="BY15" s="371"/>
      <c r="BZ15" s="371"/>
      <c r="CA15" s="371"/>
      <c r="CB15" s="371"/>
      <c r="CC15" s="372"/>
      <c r="CD15" s="508" t="s">
        <v>156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157</v>
      </c>
      <c r="M16" s="511"/>
      <c r="N16" s="511"/>
      <c r="O16" s="511"/>
      <c r="P16" s="511"/>
      <c r="Q16" s="512"/>
      <c r="R16" s="513" t="s">
        <v>158</v>
      </c>
      <c r="S16" s="514"/>
      <c r="T16" s="514"/>
      <c r="U16" s="514"/>
      <c r="V16" s="515"/>
      <c r="W16" s="397"/>
      <c r="X16" s="398"/>
      <c r="Y16" s="398"/>
      <c r="Z16" s="398"/>
      <c r="AA16" s="398"/>
      <c r="AB16" s="387"/>
      <c r="AC16" s="494">
        <v>29.5</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159</v>
      </c>
      <c r="AZ16" s="442"/>
      <c r="BA16" s="442"/>
      <c r="BB16" s="442"/>
      <c r="BC16" s="442"/>
      <c r="BD16" s="442"/>
      <c r="BE16" s="442"/>
      <c r="BF16" s="442"/>
      <c r="BG16" s="442"/>
      <c r="BH16" s="442"/>
      <c r="BI16" s="442"/>
      <c r="BJ16" s="442"/>
      <c r="BK16" s="442"/>
      <c r="BL16" s="442"/>
      <c r="BM16" s="443"/>
      <c r="BN16" s="407">
        <v>6438067</v>
      </c>
      <c r="BO16" s="408"/>
      <c r="BP16" s="408"/>
      <c r="BQ16" s="408"/>
      <c r="BR16" s="408"/>
      <c r="BS16" s="408"/>
      <c r="BT16" s="408"/>
      <c r="BU16" s="409"/>
      <c r="BV16" s="407">
        <v>6474376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160</v>
      </c>
      <c r="N17" s="519"/>
      <c r="O17" s="519"/>
      <c r="P17" s="519"/>
      <c r="Q17" s="520"/>
      <c r="R17" s="513" t="s">
        <v>161</v>
      </c>
      <c r="S17" s="514"/>
      <c r="T17" s="514"/>
      <c r="U17" s="514"/>
      <c r="V17" s="515"/>
      <c r="W17" s="423" t="s">
        <v>162</v>
      </c>
      <c r="X17" s="424"/>
      <c r="Y17" s="424"/>
      <c r="Z17" s="424"/>
      <c r="AA17" s="424"/>
      <c r="AB17" s="414"/>
      <c r="AC17" s="458">
        <v>3700</v>
      </c>
      <c r="AD17" s="459"/>
      <c r="AE17" s="459"/>
      <c r="AF17" s="459"/>
      <c r="AG17" s="501"/>
      <c r="AH17" s="458">
        <v>3860</v>
      </c>
      <c r="AI17" s="459"/>
      <c r="AJ17" s="459"/>
      <c r="AK17" s="459"/>
      <c r="AL17" s="460"/>
      <c r="AM17" s="436"/>
      <c r="AN17" s="437"/>
      <c r="AO17" s="437"/>
      <c r="AP17" s="437"/>
      <c r="AQ17" s="437"/>
      <c r="AR17" s="437"/>
      <c r="AS17" s="437"/>
      <c r="AT17" s="438"/>
      <c r="AU17" s="439"/>
      <c r="AV17" s="440"/>
      <c r="AW17" s="440"/>
      <c r="AX17" s="440"/>
      <c r="AY17" s="441" t="s">
        <v>163</v>
      </c>
      <c r="AZ17" s="442"/>
      <c r="BA17" s="442"/>
      <c r="BB17" s="442"/>
      <c r="BC17" s="442"/>
      <c r="BD17" s="442"/>
      <c r="BE17" s="442"/>
      <c r="BF17" s="442"/>
      <c r="BG17" s="442"/>
      <c r="BH17" s="442"/>
      <c r="BI17" s="442"/>
      <c r="BJ17" s="442"/>
      <c r="BK17" s="442"/>
      <c r="BL17" s="442"/>
      <c r="BM17" s="443"/>
      <c r="BN17" s="407">
        <v>2084798</v>
      </c>
      <c r="BO17" s="408"/>
      <c r="BP17" s="408"/>
      <c r="BQ17" s="408"/>
      <c r="BR17" s="408"/>
      <c r="BS17" s="408"/>
      <c r="BT17" s="408"/>
      <c r="BU17" s="409"/>
      <c r="BV17" s="407">
        <v>1990880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164</v>
      </c>
      <c r="C18" s="450"/>
      <c r="D18" s="450"/>
      <c r="E18" s="533"/>
      <c r="F18" s="533"/>
      <c r="G18" s="533"/>
      <c r="H18" s="533"/>
      <c r="I18" s="533"/>
      <c r="J18" s="533"/>
      <c r="K18" s="533"/>
      <c r="L18" s="534">
        <v>302.92</v>
      </c>
      <c r="M18" s="534"/>
      <c r="N18" s="534"/>
      <c r="O18" s="534"/>
      <c r="P18" s="534"/>
      <c r="Q18" s="534"/>
      <c r="R18" s="535"/>
      <c r="S18" s="535"/>
      <c r="T18" s="535"/>
      <c r="U18" s="535"/>
      <c r="V18" s="536"/>
      <c r="W18" s="425"/>
      <c r="X18" s="426"/>
      <c r="Y18" s="426"/>
      <c r="Z18" s="426"/>
      <c r="AA18" s="426"/>
      <c r="AB18" s="417"/>
      <c r="AC18" s="537">
        <v>51.1</v>
      </c>
      <c r="AD18" s="538"/>
      <c r="AE18" s="538"/>
      <c r="AF18" s="538"/>
      <c r="AG18" s="539"/>
      <c r="AH18" s="537">
        <v>49.7</v>
      </c>
      <c r="AI18" s="538"/>
      <c r="AJ18" s="538"/>
      <c r="AK18" s="538"/>
      <c r="AL18" s="540"/>
      <c r="AM18" s="436"/>
      <c r="AN18" s="437"/>
      <c r="AO18" s="437"/>
      <c r="AP18" s="437"/>
      <c r="AQ18" s="437"/>
      <c r="AR18" s="437"/>
      <c r="AS18" s="437"/>
      <c r="AT18" s="438"/>
      <c r="AU18" s="439"/>
      <c r="AV18" s="440"/>
      <c r="AW18" s="440"/>
      <c r="AX18" s="440"/>
      <c r="AY18" s="441" t="s">
        <v>165</v>
      </c>
      <c r="AZ18" s="442"/>
      <c r="BA18" s="442"/>
      <c r="BB18" s="442"/>
      <c r="BC18" s="442"/>
      <c r="BD18" s="442"/>
      <c r="BE18" s="442"/>
      <c r="BF18" s="442"/>
      <c r="BG18" s="442"/>
      <c r="BH18" s="442"/>
      <c r="BI18" s="442"/>
      <c r="BJ18" s="442"/>
      <c r="BK18" s="442"/>
      <c r="BL18" s="442"/>
      <c r="BM18" s="443"/>
      <c r="BN18" s="407">
        <v>6133327</v>
      </c>
      <c r="BO18" s="408"/>
      <c r="BP18" s="408"/>
      <c r="BQ18" s="408"/>
      <c r="BR18" s="408"/>
      <c r="BS18" s="408"/>
      <c r="BT18" s="408"/>
      <c r="BU18" s="409"/>
      <c r="BV18" s="407">
        <v>6348043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166</v>
      </c>
      <c r="C19" s="450"/>
      <c r="D19" s="450"/>
      <c r="E19" s="533"/>
      <c r="F19" s="533"/>
      <c r="G19" s="533"/>
      <c r="H19" s="533"/>
      <c r="I19" s="533"/>
      <c r="J19" s="533"/>
      <c r="K19" s="533"/>
      <c r="L19" s="541">
        <v>50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167</v>
      </c>
      <c r="AZ19" s="442"/>
      <c r="BA19" s="442"/>
      <c r="BB19" s="442"/>
      <c r="BC19" s="442"/>
      <c r="BD19" s="442"/>
      <c r="BE19" s="442"/>
      <c r="BF19" s="442"/>
      <c r="BG19" s="442"/>
      <c r="BH19" s="442"/>
      <c r="BI19" s="442"/>
      <c r="BJ19" s="442"/>
      <c r="BK19" s="442"/>
      <c r="BL19" s="442"/>
      <c r="BM19" s="443"/>
      <c r="BN19" s="407">
        <v>8424812</v>
      </c>
      <c r="BO19" s="408"/>
      <c r="BP19" s="408"/>
      <c r="BQ19" s="408"/>
      <c r="BR19" s="408"/>
      <c r="BS19" s="408"/>
      <c r="BT19" s="408"/>
      <c r="BU19" s="409"/>
      <c r="BV19" s="407">
        <v>8570670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168</v>
      </c>
      <c r="C20" s="450"/>
      <c r="D20" s="450"/>
      <c r="E20" s="533"/>
      <c r="F20" s="533"/>
      <c r="G20" s="533"/>
      <c r="H20" s="533"/>
      <c r="I20" s="533"/>
      <c r="J20" s="533"/>
      <c r="K20" s="533"/>
      <c r="L20" s="541">
        <v>5793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169</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170</v>
      </c>
      <c r="C22" s="551"/>
      <c r="D22" s="552"/>
      <c r="E22" s="419" t="s">
        <v>1</v>
      </c>
      <c r="F22" s="424"/>
      <c r="G22" s="424"/>
      <c r="H22" s="424"/>
      <c r="I22" s="424"/>
      <c r="J22" s="424"/>
      <c r="K22" s="414"/>
      <c r="L22" s="419" t="s">
        <v>171</v>
      </c>
      <c r="M22" s="424"/>
      <c r="N22" s="424"/>
      <c r="O22" s="424"/>
      <c r="P22" s="414"/>
      <c r="Q22" s="582" t="s">
        <v>172</v>
      </c>
      <c r="R22" s="583"/>
      <c r="S22" s="583"/>
      <c r="T22" s="583"/>
      <c r="U22" s="583"/>
      <c r="V22" s="584"/>
      <c r="W22" s="550" t="s">
        <v>173</v>
      </c>
      <c r="X22" s="551"/>
      <c r="Y22" s="552"/>
      <c r="Z22" s="419" t="s">
        <v>1</v>
      </c>
      <c r="AA22" s="424"/>
      <c r="AB22" s="424"/>
      <c r="AC22" s="424"/>
      <c r="AD22" s="424"/>
      <c r="AE22" s="424"/>
      <c r="AF22" s="424"/>
      <c r="AG22" s="414"/>
      <c r="AH22" s="588" t="s">
        <v>174</v>
      </c>
      <c r="AI22" s="424"/>
      <c r="AJ22" s="424"/>
      <c r="AK22" s="424"/>
      <c r="AL22" s="414"/>
      <c r="AM22" s="588" t="s">
        <v>175</v>
      </c>
      <c r="AN22" s="589"/>
      <c r="AO22" s="589"/>
      <c r="AP22" s="589"/>
      <c r="AQ22" s="589"/>
      <c r="AR22" s="590"/>
      <c r="AS22" s="582" t="s">
        <v>172</v>
      </c>
      <c r="AT22" s="583"/>
      <c r="AU22" s="583"/>
      <c r="AV22" s="583"/>
      <c r="AW22" s="583"/>
      <c r="AX22" s="594"/>
      <c r="AY22" s="367" t="s">
        <v>176</v>
      </c>
      <c r="AZ22" s="368"/>
      <c r="BA22" s="368"/>
      <c r="BB22" s="368"/>
      <c r="BC22" s="368"/>
      <c r="BD22" s="368"/>
      <c r="BE22" s="368"/>
      <c r="BF22" s="368"/>
      <c r="BG22" s="368"/>
      <c r="BH22" s="368"/>
      <c r="BI22" s="368"/>
      <c r="BJ22" s="368"/>
      <c r="BK22" s="368"/>
      <c r="BL22" s="368"/>
      <c r="BM22" s="369"/>
      <c r="BN22" s="370">
        <v>11081432</v>
      </c>
      <c r="BO22" s="371"/>
      <c r="BP22" s="371"/>
      <c r="BQ22" s="371"/>
      <c r="BR22" s="371"/>
      <c r="BS22" s="371"/>
      <c r="BT22" s="371"/>
      <c r="BU22" s="372"/>
      <c r="BV22" s="370">
        <v>12247508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177</v>
      </c>
      <c r="AZ23" s="442"/>
      <c r="BA23" s="442"/>
      <c r="BB23" s="442"/>
      <c r="BC23" s="442"/>
      <c r="BD23" s="442"/>
      <c r="BE23" s="442"/>
      <c r="BF23" s="442"/>
      <c r="BG23" s="442"/>
      <c r="BH23" s="442"/>
      <c r="BI23" s="442"/>
      <c r="BJ23" s="442"/>
      <c r="BK23" s="442"/>
      <c r="BL23" s="442"/>
      <c r="BM23" s="443"/>
      <c r="BN23" s="407">
        <v>9480961</v>
      </c>
      <c r="BO23" s="408"/>
      <c r="BP23" s="408"/>
      <c r="BQ23" s="408"/>
      <c r="BR23" s="408"/>
      <c r="BS23" s="408"/>
      <c r="BT23" s="408"/>
      <c r="BU23" s="409"/>
      <c r="BV23" s="407">
        <v>10382476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178</v>
      </c>
      <c r="F24" s="437"/>
      <c r="G24" s="437"/>
      <c r="H24" s="437"/>
      <c r="I24" s="437"/>
      <c r="J24" s="437"/>
      <c r="K24" s="438"/>
      <c r="L24" s="458">
        <v>1</v>
      </c>
      <c r="M24" s="459"/>
      <c r="N24" s="459"/>
      <c r="O24" s="459"/>
      <c r="P24" s="501"/>
      <c r="Q24" s="458">
        <v>7200</v>
      </c>
      <c r="R24" s="459"/>
      <c r="S24" s="459"/>
      <c r="T24" s="459"/>
      <c r="U24" s="459"/>
      <c r="V24" s="501"/>
      <c r="W24" s="553"/>
      <c r="X24" s="554"/>
      <c r="Y24" s="555"/>
      <c r="Z24" s="457" t="s">
        <v>179</v>
      </c>
      <c r="AA24" s="437"/>
      <c r="AB24" s="437"/>
      <c r="AC24" s="437"/>
      <c r="AD24" s="437"/>
      <c r="AE24" s="437"/>
      <c r="AF24" s="437"/>
      <c r="AG24" s="438"/>
      <c r="AH24" s="458">
        <v>196</v>
      </c>
      <c r="AI24" s="459"/>
      <c r="AJ24" s="459"/>
      <c r="AK24" s="459"/>
      <c r="AL24" s="501"/>
      <c r="AM24" s="458">
        <v>581140</v>
      </c>
      <c r="AN24" s="459"/>
      <c r="AO24" s="459"/>
      <c r="AP24" s="459"/>
      <c r="AQ24" s="459"/>
      <c r="AR24" s="501"/>
      <c r="AS24" s="458">
        <v>2965</v>
      </c>
      <c r="AT24" s="459"/>
      <c r="AU24" s="459"/>
      <c r="AV24" s="459"/>
      <c r="AW24" s="459"/>
      <c r="AX24" s="460"/>
      <c r="AY24" s="526" t="s">
        <v>180</v>
      </c>
      <c r="AZ24" s="527"/>
      <c r="BA24" s="527"/>
      <c r="BB24" s="527"/>
      <c r="BC24" s="527"/>
      <c r="BD24" s="527"/>
      <c r="BE24" s="527"/>
      <c r="BF24" s="527"/>
      <c r="BG24" s="527"/>
      <c r="BH24" s="527"/>
      <c r="BI24" s="527"/>
      <c r="BJ24" s="527"/>
      <c r="BK24" s="527"/>
      <c r="BL24" s="527"/>
      <c r="BM24" s="528"/>
      <c r="BN24" s="407">
        <v>7623970</v>
      </c>
      <c r="BO24" s="408"/>
      <c r="BP24" s="408"/>
      <c r="BQ24" s="408"/>
      <c r="BR24" s="408"/>
      <c r="BS24" s="408"/>
      <c r="BT24" s="408"/>
      <c r="BU24" s="409"/>
      <c r="BV24" s="407">
        <v>8470615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181</v>
      </c>
      <c r="F25" s="437"/>
      <c r="G25" s="437"/>
      <c r="H25" s="437"/>
      <c r="I25" s="437"/>
      <c r="J25" s="437"/>
      <c r="K25" s="438"/>
      <c r="L25" s="458">
        <v>2</v>
      </c>
      <c r="M25" s="459"/>
      <c r="N25" s="459"/>
      <c r="O25" s="459"/>
      <c r="P25" s="501"/>
      <c r="Q25" s="458">
        <v>5910</v>
      </c>
      <c r="R25" s="459"/>
      <c r="S25" s="459"/>
      <c r="T25" s="459"/>
      <c r="U25" s="459"/>
      <c r="V25" s="501"/>
      <c r="W25" s="553"/>
      <c r="X25" s="554"/>
      <c r="Y25" s="555"/>
      <c r="Z25" s="457" t="s">
        <v>182</v>
      </c>
      <c r="AA25" s="437"/>
      <c r="AB25" s="437"/>
      <c r="AC25" s="437"/>
      <c r="AD25" s="437"/>
      <c r="AE25" s="437"/>
      <c r="AF25" s="437"/>
      <c r="AG25" s="438"/>
      <c r="AH25" s="458" t="s">
        <v>183</v>
      </c>
      <c r="AI25" s="459"/>
      <c r="AJ25" s="459"/>
      <c r="AK25" s="459"/>
      <c r="AL25" s="501"/>
      <c r="AM25" s="458" t="s">
        <v>184</v>
      </c>
      <c r="AN25" s="459"/>
      <c r="AO25" s="459"/>
      <c r="AP25" s="459"/>
      <c r="AQ25" s="459"/>
      <c r="AR25" s="501"/>
      <c r="AS25" s="458" t="s">
        <v>134</v>
      </c>
      <c r="AT25" s="459"/>
      <c r="AU25" s="459"/>
      <c r="AV25" s="459"/>
      <c r="AW25" s="459"/>
      <c r="AX25" s="460"/>
      <c r="AY25" s="367" t="s">
        <v>185</v>
      </c>
      <c r="AZ25" s="368"/>
      <c r="BA25" s="368"/>
      <c r="BB25" s="368"/>
      <c r="BC25" s="368"/>
      <c r="BD25" s="368"/>
      <c r="BE25" s="368"/>
      <c r="BF25" s="368"/>
      <c r="BG25" s="368"/>
      <c r="BH25" s="368"/>
      <c r="BI25" s="368"/>
      <c r="BJ25" s="368"/>
      <c r="BK25" s="368"/>
      <c r="BL25" s="368"/>
      <c r="BM25" s="369"/>
      <c r="BN25" s="370">
        <v>11239</v>
      </c>
      <c r="BO25" s="371"/>
      <c r="BP25" s="371"/>
      <c r="BQ25" s="371"/>
      <c r="BR25" s="371"/>
      <c r="BS25" s="371"/>
      <c r="BT25" s="371"/>
      <c r="BU25" s="372"/>
      <c r="BV25" s="370">
        <v>15269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186</v>
      </c>
      <c r="F26" s="437"/>
      <c r="G26" s="437"/>
      <c r="H26" s="437"/>
      <c r="I26" s="437"/>
      <c r="J26" s="437"/>
      <c r="K26" s="438"/>
      <c r="L26" s="458">
        <v>1</v>
      </c>
      <c r="M26" s="459"/>
      <c r="N26" s="459"/>
      <c r="O26" s="459"/>
      <c r="P26" s="501"/>
      <c r="Q26" s="458">
        <v>5400</v>
      </c>
      <c r="R26" s="459"/>
      <c r="S26" s="459"/>
      <c r="T26" s="459"/>
      <c r="U26" s="459"/>
      <c r="V26" s="501"/>
      <c r="W26" s="553"/>
      <c r="X26" s="554"/>
      <c r="Y26" s="555"/>
      <c r="Z26" s="457" t="s">
        <v>187</v>
      </c>
      <c r="AA26" s="559"/>
      <c r="AB26" s="559"/>
      <c r="AC26" s="559"/>
      <c r="AD26" s="559"/>
      <c r="AE26" s="559"/>
      <c r="AF26" s="559"/>
      <c r="AG26" s="560"/>
      <c r="AH26" s="458">
        <v>4</v>
      </c>
      <c r="AI26" s="459"/>
      <c r="AJ26" s="459"/>
      <c r="AK26" s="459"/>
      <c r="AL26" s="501"/>
      <c r="AM26" s="458">
        <v>11560</v>
      </c>
      <c r="AN26" s="459"/>
      <c r="AO26" s="459"/>
      <c r="AP26" s="459"/>
      <c r="AQ26" s="459"/>
      <c r="AR26" s="501"/>
      <c r="AS26" s="458">
        <v>2890</v>
      </c>
      <c r="AT26" s="459"/>
      <c r="AU26" s="459"/>
      <c r="AV26" s="459"/>
      <c r="AW26" s="459"/>
      <c r="AX26" s="460"/>
      <c r="AY26" s="410" t="s">
        <v>188</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183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189</v>
      </c>
      <c r="F27" s="437"/>
      <c r="G27" s="437"/>
      <c r="H27" s="437"/>
      <c r="I27" s="437"/>
      <c r="J27" s="437"/>
      <c r="K27" s="438"/>
      <c r="L27" s="458">
        <v>1</v>
      </c>
      <c r="M27" s="459"/>
      <c r="N27" s="459"/>
      <c r="O27" s="459"/>
      <c r="P27" s="501"/>
      <c r="Q27" s="458">
        <v>2730</v>
      </c>
      <c r="R27" s="459"/>
      <c r="S27" s="459"/>
      <c r="T27" s="459"/>
      <c r="U27" s="459"/>
      <c r="V27" s="501"/>
      <c r="W27" s="553"/>
      <c r="X27" s="554"/>
      <c r="Y27" s="555"/>
      <c r="Z27" s="457" t="s">
        <v>190</v>
      </c>
      <c r="AA27" s="437"/>
      <c r="AB27" s="437"/>
      <c r="AC27" s="437"/>
      <c r="AD27" s="437"/>
      <c r="AE27" s="437"/>
      <c r="AF27" s="437"/>
      <c r="AG27" s="438"/>
      <c r="AH27" s="458">
        <v>1</v>
      </c>
      <c r="AI27" s="459"/>
      <c r="AJ27" s="459"/>
      <c r="AK27" s="459"/>
      <c r="AL27" s="501"/>
      <c r="AM27" s="458" t="s">
        <v>191</v>
      </c>
      <c r="AN27" s="459"/>
      <c r="AO27" s="459"/>
      <c r="AP27" s="459"/>
      <c r="AQ27" s="459"/>
      <c r="AR27" s="501"/>
      <c r="AS27" s="458" t="s">
        <v>192</v>
      </c>
      <c r="AT27" s="459"/>
      <c r="AU27" s="459"/>
      <c r="AV27" s="459"/>
      <c r="AW27" s="459"/>
      <c r="AX27" s="460"/>
      <c r="AY27" s="502" t="s">
        <v>193</v>
      </c>
      <c r="AZ27" s="503"/>
      <c r="BA27" s="503"/>
      <c r="BB27" s="503"/>
      <c r="BC27" s="503"/>
      <c r="BD27" s="503"/>
      <c r="BE27" s="503"/>
      <c r="BF27" s="503"/>
      <c r="BG27" s="503"/>
      <c r="BH27" s="503"/>
      <c r="BI27" s="503"/>
      <c r="BJ27" s="503"/>
      <c r="BK27" s="503"/>
      <c r="BL27" s="503"/>
      <c r="BM27" s="504"/>
      <c r="BN27" s="529">
        <v>303117</v>
      </c>
      <c r="BO27" s="530"/>
      <c r="BP27" s="530"/>
      <c r="BQ27" s="530"/>
      <c r="BR27" s="530"/>
      <c r="BS27" s="530"/>
      <c r="BT27" s="530"/>
      <c r="BU27" s="531"/>
      <c r="BV27" s="529">
        <v>303117</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194</v>
      </c>
      <c r="F28" s="437"/>
      <c r="G28" s="437"/>
      <c r="H28" s="437"/>
      <c r="I28" s="437"/>
      <c r="J28" s="437"/>
      <c r="K28" s="438"/>
      <c r="L28" s="458">
        <v>1</v>
      </c>
      <c r="M28" s="459"/>
      <c r="N28" s="459"/>
      <c r="O28" s="459"/>
      <c r="P28" s="501"/>
      <c r="Q28" s="458">
        <v>2290</v>
      </c>
      <c r="R28" s="459"/>
      <c r="S28" s="459"/>
      <c r="T28" s="459"/>
      <c r="U28" s="459"/>
      <c r="V28" s="501"/>
      <c r="W28" s="553"/>
      <c r="X28" s="554"/>
      <c r="Y28" s="555"/>
      <c r="Z28" s="457" t="s">
        <v>195</v>
      </c>
      <c r="AA28" s="437"/>
      <c r="AB28" s="437"/>
      <c r="AC28" s="437"/>
      <c r="AD28" s="437"/>
      <c r="AE28" s="437"/>
      <c r="AF28" s="437"/>
      <c r="AG28" s="438"/>
      <c r="AH28" s="458" t="s">
        <v>143</v>
      </c>
      <c r="AI28" s="459"/>
      <c r="AJ28" s="459"/>
      <c r="AK28" s="459"/>
      <c r="AL28" s="501"/>
      <c r="AM28" s="458" t="s">
        <v>133</v>
      </c>
      <c r="AN28" s="459"/>
      <c r="AO28" s="459"/>
      <c r="AP28" s="459"/>
      <c r="AQ28" s="459"/>
      <c r="AR28" s="501"/>
      <c r="AS28" s="458" t="s">
        <v>183</v>
      </c>
      <c r="AT28" s="459"/>
      <c r="AU28" s="459"/>
      <c r="AV28" s="459"/>
      <c r="AW28" s="459"/>
      <c r="AX28" s="460"/>
      <c r="AY28" s="561" t="s">
        <v>196</v>
      </c>
      <c r="AZ28" s="562"/>
      <c r="BA28" s="562"/>
      <c r="BB28" s="563"/>
      <c r="BC28" s="367" t="s">
        <v>50</v>
      </c>
      <c r="BD28" s="368"/>
      <c r="BE28" s="368"/>
      <c r="BF28" s="368"/>
      <c r="BG28" s="368"/>
      <c r="BH28" s="368"/>
      <c r="BI28" s="368"/>
      <c r="BJ28" s="368"/>
      <c r="BK28" s="368"/>
      <c r="BL28" s="368"/>
      <c r="BM28" s="369"/>
      <c r="BN28" s="370">
        <v>2815370</v>
      </c>
      <c r="BO28" s="371"/>
      <c r="BP28" s="371"/>
      <c r="BQ28" s="371"/>
      <c r="BR28" s="371"/>
      <c r="BS28" s="371"/>
      <c r="BT28" s="371"/>
      <c r="BU28" s="372"/>
      <c r="BV28" s="370">
        <v>2514198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197</v>
      </c>
      <c r="F29" s="437"/>
      <c r="G29" s="437"/>
      <c r="H29" s="437"/>
      <c r="I29" s="437"/>
      <c r="J29" s="437"/>
      <c r="K29" s="438"/>
      <c r="L29" s="458">
        <v>14</v>
      </c>
      <c r="M29" s="459"/>
      <c r="N29" s="459"/>
      <c r="O29" s="459"/>
      <c r="P29" s="501"/>
      <c r="Q29" s="458">
        <v>2110</v>
      </c>
      <c r="R29" s="459"/>
      <c r="S29" s="459"/>
      <c r="T29" s="459"/>
      <c r="U29" s="459"/>
      <c r="V29" s="501"/>
      <c r="W29" s="556"/>
      <c r="X29" s="557"/>
      <c r="Y29" s="558"/>
      <c r="Z29" s="457" t="s">
        <v>198</v>
      </c>
      <c r="AA29" s="437"/>
      <c r="AB29" s="437"/>
      <c r="AC29" s="437"/>
      <c r="AD29" s="437"/>
      <c r="AE29" s="437"/>
      <c r="AF29" s="437"/>
      <c r="AG29" s="438"/>
      <c r="AH29" s="458">
        <v>197</v>
      </c>
      <c r="AI29" s="459"/>
      <c r="AJ29" s="459"/>
      <c r="AK29" s="459"/>
      <c r="AL29" s="501"/>
      <c r="AM29" s="458">
        <v>584240</v>
      </c>
      <c r="AN29" s="459"/>
      <c r="AO29" s="459"/>
      <c r="AP29" s="459"/>
      <c r="AQ29" s="459"/>
      <c r="AR29" s="501"/>
      <c r="AS29" s="458">
        <v>2966</v>
      </c>
      <c r="AT29" s="459"/>
      <c r="AU29" s="459"/>
      <c r="AV29" s="459"/>
      <c r="AW29" s="459"/>
      <c r="AX29" s="460"/>
      <c r="AY29" s="564"/>
      <c r="AZ29" s="565"/>
      <c r="BA29" s="565"/>
      <c r="BB29" s="566"/>
      <c r="BC29" s="441" t="s">
        <v>199</v>
      </c>
      <c r="BD29" s="442"/>
      <c r="BE29" s="442"/>
      <c r="BF29" s="442"/>
      <c r="BG29" s="442"/>
      <c r="BH29" s="442"/>
      <c r="BI29" s="442"/>
      <c r="BJ29" s="442"/>
      <c r="BK29" s="442"/>
      <c r="BL29" s="442"/>
      <c r="BM29" s="443"/>
      <c r="BN29" s="407">
        <v>588144</v>
      </c>
      <c r="BO29" s="408"/>
      <c r="BP29" s="408"/>
      <c r="BQ29" s="408"/>
      <c r="BR29" s="408"/>
      <c r="BS29" s="408"/>
      <c r="BT29" s="408"/>
      <c r="BU29" s="409"/>
      <c r="BV29" s="407">
        <v>593033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200</v>
      </c>
      <c r="X30" s="575"/>
      <c r="Y30" s="575"/>
      <c r="Z30" s="575"/>
      <c r="AA30" s="575"/>
      <c r="AB30" s="575"/>
      <c r="AC30" s="575"/>
      <c r="AD30" s="575"/>
      <c r="AE30" s="575"/>
      <c r="AF30" s="575"/>
      <c r="AG30" s="576"/>
      <c r="AH30" s="537">
        <v>92.2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2606952</v>
      </c>
      <c r="BO30" s="530"/>
      <c r="BP30" s="530"/>
      <c r="BQ30" s="530"/>
      <c r="BR30" s="530"/>
      <c r="BS30" s="530"/>
      <c r="BT30" s="530"/>
      <c r="BU30" s="531"/>
      <c r="BV30" s="529">
        <v>2560355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201</v>
      </c>
      <c r="D32" s="570"/>
      <c r="E32" s="570"/>
      <c r="F32" s="570"/>
      <c r="G32" s="570"/>
      <c r="H32" s="570"/>
      <c r="I32" s="570"/>
      <c r="J32" s="570"/>
      <c r="K32" s="570"/>
      <c r="L32" s="570"/>
      <c r="M32" s="570"/>
      <c r="N32" s="570"/>
      <c r="O32" s="570"/>
      <c r="P32" s="570"/>
      <c r="Q32" s="570"/>
      <c r="R32" s="570"/>
      <c r="S32" s="570"/>
      <c r="U32" s="411" t="s">
        <v>202</v>
      </c>
      <c r="V32" s="411"/>
      <c r="W32" s="411"/>
      <c r="X32" s="411"/>
      <c r="Y32" s="411"/>
      <c r="Z32" s="411"/>
      <c r="AA32" s="411"/>
      <c r="AB32" s="411"/>
      <c r="AC32" s="411"/>
      <c r="AD32" s="411"/>
      <c r="AE32" s="411"/>
      <c r="AF32" s="411"/>
      <c r="AG32" s="411"/>
      <c r="AH32" s="411"/>
      <c r="AI32" s="411"/>
      <c r="AJ32" s="411"/>
      <c r="AK32" s="411"/>
      <c r="AM32" s="411" t="s">
        <v>203</v>
      </c>
      <c r="AN32" s="411"/>
      <c r="AO32" s="411"/>
      <c r="AP32" s="411"/>
      <c r="AQ32" s="411"/>
      <c r="AR32" s="411"/>
      <c r="AS32" s="411"/>
      <c r="AT32" s="411"/>
      <c r="AU32" s="411"/>
      <c r="AV32" s="411"/>
      <c r="AW32" s="411"/>
      <c r="AX32" s="411"/>
      <c r="AY32" s="411"/>
      <c r="AZ32" s="411"/>
      <c r="BA32" s="411"/>
      <c r="BB32" s="411"/>
      <c r="BC32" s="411"/>
      <c r="BE32" s="411" t="s">
        <v>204</v>
      </c>
      <c r="BF32" s="411"/>
      <c r="BG32" s="411"/>
      <c r="BH32" s="411"/>
      <c r="BI32" s="411"/>
      <c r="BJ32" s="411"/>
      <c r="BK32" s="411"/>
      <c r="BL32" s="411"/>
      <c r="BM32" s="411"/>
      <c r="BN32" s="411"/>
      <c r="BO32" s="411"/>
      <c r="BP32" s="411"/>
      <c r="BQ32" s="411"/>
      <c r="BR32" s="411"/>
      <c r="BS32" s="411"/>
      <c r="BT32" s="411"/>
      <c r="BU32" s="411"/>
      <c r="BW32" s="411" t="s">
        <v>205</v>
      </c>
      <c r="BX32" s="411"/>
      <c r="BY32" s="411"/>
      <c r="BZ32" s="411"/>
      <c r="CA32" s="411"/>
      <c r="CB32" s="411"/>
      <c r="CC32" s="411"/>
      <c r="CD32" s="411"/>
      <c r="CE32" s="411"/>
      <c r="CF32" s="411"/>
      <c r="CG32" s="411"/>
      <c r="CH32" s="411"/>
      <c r="CI32" s="411"/>
      <c r="CJ32" s="411"/>
      <c r="CK32" s="411"/>
      <c r="CL32" s="411"/>
      <c r="CM32" s="411"/>
      <c r="CO32" s="411" t="s">
        <v>206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207</v>
      </c>
      <c r="D33" s="431"/>
      <c r="E33" s="396" t="s">
        <v>208</v>
      </c>
      <c r="F33" s="396"/>
      <c r="G33" s="396"/>
      <c r="H33" s="396"/>
      <c r="I33" s="396"/>
      <c r="J33" s="396"/>
      <c r="K33" s="396"/>
      <c r="L33" s="396"/>
      <c r="M33" s="396"/>
      <c r="N33" s="396"/>
      <c r="O33" s="396"/>
      <c r="P33" s="396"/>
      <c r="Q33" s="396"/>
      <c r="R33" s="396"/>
      <c r="S33" s="396"/>
      <c r="T33" s="206"/>
      <c r="U33" s="431" t="s">
        <v>209</v>
      </c>
      <c r="V33" s="431"/>
      <c r="W33" s="396" t="s">
        <v>208</v>
      </c>
      <c r="X33" s="396"/>
      <c r="Y33" s="396"/>
      <c r="Z33" s="396"/>
      <c r="AA33" s="396"/>
      <c r="AB33" s="396"/>
      <c r="AC33" s="396"/>
      <c r="AD33" s="396"/>
      <c r="AE33" s="396"/>
      <c r="AF33" s="396"/>
      <c r="AG33" s="396"/>
      <c r="AH33" s="396"/>
      <c r="AI33" s="396"/>
      <c r="AJ33" s="396"/>
      <c r="AK33" s="396"/>
      <c r="AL33" s="206"/>
      <c r="AM33" s="431" t="s">
        <v>209</v>
      </c>
      <c r="AN33" s="431"/>
      <c r="AO33" s="396" t="s">
        <v>210</v>
      </c>
      <c r="AP33" s="396"/>
      <c r="AQ33" s="396"/>
      <c r="AR33" s="396"/>
      <c r="AS33" s="396"/>
      <c r="AT33" s="396"/>
      <c r="AU33" s="396"/>
      <c r="AV33" s="396"/>
      <c r="AW33" s="396"/>
      <c r="AX33" s="396"/>
      <c r="AY33" s="396"/>
      <c r="AZ33" s="396"/>
      <c r="BA33" s="396"/>
      <c r="BB33" s="396"/>
      <c r="BC33" s="396"/>
      <c r="BD33" s="207"/>
      <c r="BE33" s="396" t="s">
        <v>211</v>
      </c>
      <c r="BF33" s="396"/>
      <c r="BG33" s="396" t="s">
        <v>212</v>
      </c>
      <c r="BH33" s="396"/>
      <c r="BI33" s="396"/>
      <c r="BJ33" s="396"/>
      <c r="BK33" s="396"/>
      <c r="BL33" s="396"/>
      <c r="BM33" s="396"/>
      <c r="BN33" s="396"/>
      <c r="BO33" s="396"/>
      <c r="BP33" s="396"/>
      <c r="BQ33" s="396"/>
      <c r="BR33" s="396"/>
      <c r="BS33" s="396"/>
      <c r="BT33" s="396"/>
      <c r="BU33" s="396"/>
      <c r="BV33" s="207"/>
      <c r="BW33" s="431" t="s">
        <v>211</v>
      </c>
      <c r="BX33" s="431"/>
      <c r="BY33" s="396" t="s">
        <v>213</v>
      </c>
      <c r="BZ33" s="396"/>
      <c r="CA33" s="396"/>
      <c r="CB33" s="396"/>
      <c r="CC33" s="396"/>
      <c r="CD33" s="396"/>
      <c r="CE33" s="396"/>
      <c r="CF33" s="396"/>
      <c r="CG33" s="396"/>
      <c r="CH33" s="396"/>
      <c r="CI33" s="396"/>
      <c r="CJ33" s="396"/>
      <c r="CK33" s="396"/>
      <c r="CL33" s="396"/>
      <c r="CM33" s="396"/>
      <c r="CN33" s="206"/>
      <c r="CO33" s="431" t="s">
        <v>214</v>
      </c>
      <c r="CP33" s="431"/>
      <c r="CQ33" s="396" t="s">
        <v>215</v>
      </c>
      <c r="CR33" s="396"/>
      <c r="CS33" s="396"/>
      <c r="CT33" s="396"/>
      <c r="CU33" s="396"/>
      <c r="CV33" s="396"/>
      <c r="CW33" s="396"/>
      <c r="CX33" s="396"/>
      <c r="CY33" s="396"/>
      <c r="CZ33" s="396"/>
      <c r="DA33" s="396"/>
      <c r="DB33" s="396"/>
      <c r="DC33" s="396"/>
      <c r="DD33" s="396"/>
      <c r="DE33" s="396"/>
      <c r="DF33" s="206"/>
      <c r="DG33" s="596" t="s">
        <v>216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魚市場事業</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久慈広域連合（一般会計）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一般社団法人　大野畜産公社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国民健康保険診療施設</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公共下水道事業</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久慈広域連合（特別会計）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一般社団法人　大野ふるさと公社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農業集落排水事業</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岩手県市町村総合事務組合（一般会計）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IF('各会計、関係団体の財政状況及び健全化判断比率'!B36="","",'各会計、関係団体の財政状況及び健全化判断比率'!B36)</f>
        <v>生活排水処理事業</v>
      </c>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岩手県市町村総合事務組合（特別会計）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岩手県後期高齢者医療広域連合（一般会計）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岩手県後期高齢者医療広域連合（特別会計）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217</v>
      </c>
      <c r="E46" s="600" t="s">
        <v>218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220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221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222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223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224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1Ehutoc0KDLHOGA7cGa2gqIRW/7SyHrKgCT6OqDHWF1tJYVBYhlYlP/So1tmvkOAZvMIUXfv8XXSm8H+0uyKyw==" saltValue="eEbddA7F7jit4RSmac0B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226</v>
      </c>
      <c r="DI1" s="603"/>
      <c r="DJ1" s="603"/>
      <c r="DK1" s="603"/>
      <c r="DL1" s="603"/>
      <c r="DM1" s="603"/>
      <c r="DN1" s="604"/>
      <c r="DO1" s="214"/>
      <c r="DP1" s="602" t="s">
        <v>227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230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231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232</v>
      </c>
      <c r="S4" s="606"/>
      <c r="T4" s="606"/>
      <c r="U4" s="606"/>
      <c r="V4" s="606"/>
      <c r="W4" s="606"/>
      <c r="X4" s="606"/>
      <c r="Y4" s="607"/>
      <c r="Z4" s="605" t="s">
        <v>233</v>
      </c>
      <c r="AA4" s="606"/>
      <c r="AB4" s="606"/>
      <c r="AC4" s="607"/>
      <c r="AD4" s="605" t="s">
        <v>234</v>
      </c>
      <c r="AE4" s="606"/>
      <c r="AF4" s="606"/>
      <c r="AG4" s="606"/>
      <c r="AH4" s="606"/>
      <c r="AI4" s="606"/>
      <c r="AJ4" s="606"/>
      <c r="AK4" s="607"/>
      <c r="AL4" s="605" t="s">
        <v>233</v>
      </c>
      <c r="AM4" s="606"/>
      <c r="AN4" s="606"/>
      <c r="AO4" s="607"/>
      <c r="AP4" s="608" t="s">
        <v>235</v>
      </c>
      <c r="AQ4" s="608"/>
      <c r="AR4" s="608"/>
      <c r="AS4" s="608"/>
      <c r="AT4" s="608"/>
      <c r="AU4" s="608"/>
      <c r="AV4" s="608"/>
      <c r="AW4" s="608"/>
      <c r="AX4" s="608"/>
      <c r="AY4" s="608"/>
      <c r="AZ4" s="608"/>
      <c r="BA4" s="608"/>
      <c r="BB4" s="608"/>
      <c r="BC4" s="608"/>
      <c r="BD4" s="608"/>
      <c r="BE4" s="608"/>
      <c r="BF4" s="608"/>
      <c r="BG4" s="608" t="s">
        <v>236</v>
      </c>
      <c r="BH4" s="608"/>
      <c r="BI4" s="608"/>
      <c r="BJ4" s="608"/>
      <c r="BK4" s="608"/>
      <c r="BL4" s="608"/>
      <c r="BM4" s="608"/>
      <c r="BN4" s="608"/>
      <c r="BO4" s="608" t="s">
        <v>233</v>
      </c>
      <c r="BP4" s="608"/>
      <c r="BQ4" s="608"/>
      <c r="BR4" s="608"/>
      <c r="BS4" s="608" t="s">
        <v>237</v>
      </c>
      <c r="BT4" s="608"/>
      <c r="BU4" s="608"/>
      <c r="BV4" s="608"/>
      <c r="BW4" s="608"/>
      <c r="BX4" s="608"/>
      <c r="BY4" s="608"/>
      <c r="BZ4" s="608"/>
      <c r="CA4" s="608"/>
      <c r="CB4" s="608"/>
      <c r="CD4" s="605" t="s">
        <v>238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239</v>
      </c>
      <c r="C5" s="610"/>
      <c r="D5" s="610"/>
      <c r="E5" s="610"/>
      <c r="F5" s="610"/>
      <c r="G5" s="610"/>
      <c r="H5" s="610"/>
      <c r="I5" s="610"/>
      <c r="J5" s="610"/>
      <c r="K5" s="610"/>
      <c r="L5" s="610"/>
      <c r="M5" s="610"/>
      <c r="N5" s="610"/>
      <c r="O5" s="610"/>
      <c r="P5" s="610"/>
      <c r="Q5" s="611"/>
      <c r="R5" s="612">
        <v>1436899</v>
      </c>
      <c r="S5" s="613"/>
      <c r="T5" s="613"/>
      <c r="U5" s="613"/>
      <c r="V5" s="613"/>
      <c r="W5" s="613"/>
      <c r="X5" s="613"/>
      <c r="Y5" s="614"/>
      <c r="Z5" s="615">
        <v>12.8</v>
      </c>
      <c r="AA5" s="615"/>
      <c r="AB5" s="615"/>
      <c r="AC5" s="615"/>
      <c r="AD5" s="616">
        <v>1436899</v>
      </c>
      <c r="AE5" s="616"/>
      <c r="AF5" s="616"/>
      <c r="AG5" s="616"/>
      <c r="AH5" s="616"/>
      <c r="AI5" s="616"/>
      <c r="AJ5" s="616"/>
      <c r="AK5" s="616"/>
      <c r="AL5" s="617">
        <v>21.4</v>
      </c>
      <c r="AM5" s="618"/>
      <c r="AN5" s="618"/>
      <c r="AO5" s="619"/>
      <c r="AP5" s="609" t="s">
        <v>240</v>
      </c>
      <c r="AQ5" s="610"/>
      <c r="AR5" s="610"/>
      <c r="AS5" s="610"/>
      <c r="AT5" s="610"/>
      <c r="AU5" s="610"/>
      <c r="AV5" s="610"/>
      <c r="AW5" s="610"/>
      <c r="AX5" s="610"/>
      <c r="AY5" s="610"/>
      <c r="AZ5" s="610"/>
      <c r="BA5" s="610"/>
      <c r="BB5" s="610"/>
      <c r="BC5" s="610"/>
      <c r="BD5" s="610"/>
      <c r="BE5" s="610"/>
      <c r="BF5" s="611"/>
      <c r="BG5" s="623">
        <v>1436899</v>
      </c>
      <c r="BH5" s="624"/>
      <c r="BI5" s="624"/>
      <c r="BJ5" s="624"/>
      <c r="BK5" s="624"/>
      <c r="BL5" s="624"/>
      <c r="BM5" s="624"/>
      <c r="BN5" s="625"/>
      <c r="BO5" s="626">
        <v>100</v>
      </c>
      <c r="BP5" s="626"/>
      <c r="BQ5" s="626"/>
      <c r="BR5" s="626"/>
      <c r="BS5" s="627" t="s">
        <v>183</v>
      </c>
      <c r="BT5" s="627"/>
      <c r="BU5" s="627"/>
      <c r="BV5" s="627"/>
      <c r="BW5" s="627"/>
      <c r="BX5" s="627"/>
      <c r="BY5" s="627"/>
      <c r="BZ5" s="627"/>
      <c r="CA5" s="627"/>
      <c r="CB5" s="631"/>
      <c r="CD5" s="605" t="s">
        <v>235</v>
      </c>
      <c r="CE5" s="606"/>
      <c r="CF5" s="606"/>
      <c r="CG5" s="606"/>
      <c r="CH5" s="606"/>
      <c r="CI5" s="606"/>
      <c r="CJ5" s="606"/>
      <c r="CK5" s="606"/>
      <c r="CL5" s="606"/>
      <c r="CM5" s="606"/>
      <c r="CN5" s="606"/>
      <c r="CO5" s="606"/>
      <c r="CP5" s="606"/>
      <c r="CQ5" s="607"/>
      <c r="CR5" s="605" t="s">
        <v>241</v>
      </c>
      <c r="CS5" s="606"/>
      <c r="CT5" s="606"/>
      <c r="CU5" s="606"/>
      <c r="CV5" s="606"/>
      <c r="CW5" s="606"/>
      <c r="CX5" s="606"/>
      <c r="CY5" s="607"/>
      <c r="CZ5" s="605" t="s">
        <v>233</v>
      </c>
      <c r="DA5" s="606"/>
      <c r="DB5" s="606"/>
      <c r="DC5" s="607"/>
      <c r="DD5" s="605" t="s">
        <v>242</v>
      </c>
      <c r="DE5" s="606"/>
      <c r="DF5" s="606"/>
      <c r="DG5" s="606"/>
      <c r="DH5" s="606"/>
      <c r="DI5" s="606"/>
      <c r="DJ5" s="606"/>
      <c r="DK5" s="606"/>
      <c r="DL5" s="606"/>
      <c r="DM5" s="606"/>
      <c r="DN5" s="606"/>
      <c r="DO5" s="606"/>
      <c r="DP5" s="607"/>
      <c r="DQ5" s="605" t="s">
        <v>243</v>
      </c>
      <c r="DR5" s="606"/>
      <c r="DS5" s="606"/>
      <c r="DT5" s="606"/>
      <c r="DU5" s="606"/>
      <c r="DV5" s="606"/>
      <c r="DW5" s="606"/>
      <c r="DX5" s="606"/>
      <c r="DY5" s="606"/>
      <c r="DZ5" s="606"/>
      <c r="EA5" s="606"/>
      <c r="EB5" s="606"/>
      <c r="EC5" s="607"/>
    </row>
    <row r="6" spans="2:143" ht="11.25" customHeight="1" x14ac:dyDescent="0.2">
      <c r="B6" s="620" t="s">
        <v>244</v>
      </c>
      <c r="C6" s="621"/>
      <c r="D6" s="621"/>
      <c r="E6" s="621"/>
      <c r="F6" s="621"/>
      <c r="G6" s="621"/>
      <c r="H6" s="621"/>
      <c r="I6" s="621"/>
      <c r="J6" s="621"/>
      <c r="K6" s="621"/>
      <c r="L6" s="621"/>
      <c r="M6" s="621"/>
      <c r="N6" s="621"/>
      <c r="O6" s="621"/>
      <c r="P6" s="621"/>
      <c r="Q6" s="622"/>
      <c r="R6" s="623">
        <v>156086</v>
      </c>
      <c r="S6" s="624"/>
      <c r="T6" s="624"/>
      <c r="U6" s="624"/>
      <c r="V6" s="624"/>
      <c r="W6" s="624"/>
      <c r="X6" s="624"/>
      <c r="Y6" s="625"/>
      <c r="Z6" s="626">
        <v>1.4</v>
      </c>
      <c r="AA6" s="626"/>
      <c r="AB6" s="626"/>
      <c r="AC6" s="626"/>
      <c r="AD6" s="627">
        <v>156086</v>
      </c>
      <c r="AE6" s="627"/>
      <c r="AF6" s="627"/>
      <c r="AG6" s="627"/>
      <c r="AH6" s="627"/>
      <c r="AI6" s="627"/>
      <c r="AJ6" s="627"/>
      <c r="AK6" s="627"/>
      <c r="AL6" s="628">
        <v>2.2999999999999998</v>
      </c>
      <c r="AM6" s="629"/>
      <c r="AN6" s="629"/>
      <c r="AO6" s="630"/>
      <c r="AP6" s="620" t="s">
        <v>245</v>
      </c>
      <c r="AQ6" s="621"/>
      <c r="AR6" s="621"/>
      <c r="AS6" s="621"/>
      <c r="AT6" s="621"/>
      <c r="AU6" s="621"/>
      <c r="AV6" s="621"/>
      <c r="AW6" s="621"/>
      <c r="AX6" s="621"/>
      <c r="AY6" s="621"/>
      <c r="AZ6" s="621"/>
      <c r="BA6" s="621"/>
      <c r="BB6" s="621"/>
      <c r="BC6" s="621"/>
      <c r="BD6" s="621"/>
      <c r="BE6" s="621"/>
      <c r="BF6" s="622"/>
      <c r="BG6" s="623">
        <v>1436899</v>
      </c>
      <c r="BH6" s="624"/>
      <c r="BI6" s="624"/>
      <c r="BJ6" s="624"/>
      <c r="BK6" s="624"/>
      <c r="BL6" s="624"/>
      <c r="BM6" s="624"/>
      <c r="BN6" s="625"/>
      <c r="BO6" s="626">
        <v>100</v>
      </c>
      <c r="BP6" s="626"/>
      <c r="BQ6" s="626"/>
      <c r="BR6" s="626"/>
      <c r="BS6" s="627" t="s">
        <v>246</v>
      </c>
      <c r="BT6" s="627"/>
      <c r="BU6" s="627"/>
      <c r="BV6" s="627"/>
      <c r="BW6" s="627"/>
      <c r="BX6" s="627"/>
      <c r="BY6" s="627"/>
      <c r="BZ6" s="627"/>
      <c r="CA6" s="627"/>
      <c r="CB6" s="631"/>
      <c r="CD6" s="609" t="s">
        <v>247</v>
      </c>
      <c r="CE6" s="610"/>
      <c r="CF6" s="610"/>
      <c r="CG6" s="610"/>
      <c r="CH6" s="610"/>
      <c r="CI6" s="610"/>
      <c r="CJ6" s="610"/>
      <c r="CK6" s="610"/>
      <c r="CL6" s="610"/>
      <c r="CM6" s="610"/>
      <c r="CN6" s="610"/>
      <c r="CO6" s="610"/>
      <c r="CP6" s="610"/>
      <c r="CQ6" s="611"/>
      <c r="CR6" s="623">
        <v>106184</v>
      </c>
      <c r="CS6" s="624"/>
      <c r="CT6" s="624"/>
      <c r="CU6" s="624"/>
      <c r="CV6" s="624"/>
      <c r="CW6" s="624"/>
      <c r="CX6" s="624"/>
      <c r="CY6" s="625"/>
      <c r="CZ6" s="617">
        <v>1</v>
      </c>
      <c r="DA6" s="618"/>
      <c r="DB6" s="618"/>
      <c r="DC6" s="634"/>
      <c r="DD6" s="632" t="s">
        <v>246</v>
      </c>
      <c r="DE6" s="624"/>
      <c r="DF6" s="624"/>
      <c r="DG6" s="624"/>
      <c r="DH6" s="624"/>
      <c r="DI6" s="624"/>
      <c r="DJ6" s="624"/>
      <c r="DK6" s="624"/>
      <c r="DL6" s="624"/>
      <c r="DM6" s="624"/>
      <c r="DN6" s="624"/>
      <c r="DO6" s="624"/>
      <c r="DP6" s="625"/>
      <c r="DQ6" s="632">
        <v>106184</v>
      </c>
      <c r="DR6" s="624"/>
      <c r="DS6" s="624"/>
      <c r="DT6" s="624"/>
      <c r="DU6" s="624"/>
      <c r="DV6" s="624"/>
      <c r="DW6" s="624"/>
      <c r="DX6" s="624"/>
      <c r="DY6" s="624"/>
      <c r="DZ6" s="624"/>
      <c r="EA6" s="624"/>
      <c r="EB6" s="624"/>
      <c r="EC6" s="633"/>
    </row>
    <row r="7" spans="2:143" ht="11.25" customHeight="1" x14ac:dyDescent="0.2">
      <c r="B7" s="620" t="s">
        <v>248</v>
      </c>
      <c r="C7" s="621"/>
      <c r="D7" s="621"/>
      <c r="E7" s="621"/>
      <c r="F7" s="621"/>
      <c r="G7" s="621"/>
      <c r="H7" s="621"/>
      <c r="I7" s="621"/>
      <c r="J7" s="621"/>
      <c r="K7" s="621"/>
      <c r="L7" s="621"/>
      <c r="M7" s="621"/>
      <c r="N7" s="621"/>
      <c r="O7" s="621"/>
      <c r="P7" s="621"/>
      <c r="Q7" s="622"/>
      <c r="R7" s="623">
        <v>407</v>
      </c>
      <c r="S7" s="624"/>
      <c r="T7" s="624"/>
      <c r="U7" s="624"/>
      <c r="V7" s="624"/>
      <c r="W7" s="624"/>
      <c r="X7" s="624"/>
      <c r="Y7" s="625"/>
      <c r="Z7" s="626">
        <v>0</v>
      </c>
      <c r="AA7" s="626"/>
      <c r="AB7" s="626"/>
      <c r="AC7" s="626"/>
      <c r="AD7" s="627">
        <v>407</v>
      </c>
      <c r="AE7" s="627"/>
      <c r="AF7" s="627"/>
      <c r="AG7" s="627"/>
      <c r="AH7" s="627"/>
      <c r="AI7" s="627"/>
      <c r="AJ7" s="627"/>
      <c r="AK7" s="627"/>
      <c r="AL7" s="628">
        <v>0</v>
      </c>
      <c r="AM7" s="629"/>
      <c r="AN7" s="629"/>
      <c r="AO7" s="630"/>
      <c r="AP7" s="620" t="s">
        <v>249</v>
      </c>
      <c r="AQ7" s="621"/>
      <c r="AR7" s="621"/>
      <c r="AS7" s="621"/>
      <c r="AT7" s="621"/>
      <c r="AU7" s="621"/>
      <c r="AV7" s="621"/>
      <c r="AW7" s="621"/>
      <c r="AX7" s="621"/>
      <c r="AY7" s="621"/>
      <c r="AZ7" s="621"/>
      <c r="BA7" s="621"/>
      <c r="BB7" s="621"/>
      <c r="BC7" s="621"/>
      <c r="BD7" s="621"/>
      <c r="BE7" s="621"/>
      <c r="BF7" s="622"/>
      <c r="BG7" s="623">
        <v>536778</v>
      </c>
      <c r="BH7" s="624"/>
      <c r="BI7" s="624"/>
      <c r="BJ7" s="624"/>
      <c r="BK7" s="624"/>
      <c r="BL7" s="624"/>
      <c r="BM7" s="624"/>
      <c r="BN7" s="625"/>
      <c r="BO7" s="626">
        <v>37.4</v>
      </c>
      <c r="BP7" s="626"/>
      <c r="BQ7" s="626"/>
      <c r="BR7" s="626"/>
      <c r="BS7" s="627" t="s">
        <v>183</v>
      </c>
      <c r="BT7" s="627"/>
      <c r="BU7" s="627"/>
      <c r="BV7" s="627"/>
      <c r="BW7" s="627"/>
      <c r="BX7" s="627"/>
      <c r="BY7" s="627"/>
      <c r="BZ7" s="627"/>
      <c r="CA7" s="627"/>
      <c r="CB7" s="631"/>
      <c r="CD7" s="620" t="s">
        <v>250</v>
      </c>
      <c r="CE7" s="621"/>
      <c r="CF7" s="621"/>
      <c r="CG7" s="621"/>
      <c r="CH7" s="621"/>
      <c r="CI7" s="621"/>
      <c r="CJ7" s="621"/>
      <c r="CK7" s="621"/>
      <c r="CL7" s="621"/>
      <c r="CM7" s="621"/>
      <c r="CN7" s="621"/>
      <c r="CO7" s="621"/>
      <c r="CP7" s="621"/>
      <c r="CQ7" s="622"/>
      <c r="CR7" s="623">
        <v>1481309</v>
      </c>
      <c r="CS7" s="624"/>
      <c r="CT7" s="624"/>
      <c r="CU7" s="624"/>
      <c r="CV7" s="624"/>
      <c r="CW7" s="624"/>
      <c r="CX7" s="624"/>
      <c r="CY7" s="625"/>
      <c r="CZ7" s="626">
        <v>13.3</v>
      </c>
      <c r="DA7" s="626"/>
      <c r="DB7" s="626"/>
      <c r="DC7" s="626"/>
      <c r="DD7" s="632">
        <v>59337</v>
      </c>
      <c r="DE7" s="624"/>
      <c r="DF7" s="624"/>
      <c r="DG7" s="624"/>
      <c r="DH7" s="624"/>
      <c r="DI7" s="624"/>
      <c r="DJ7" s="624"/>
      <c r="DK7" s="624"/>
      <c r="DL7" s="624"/>
      <c r="DM7" s="624"/>
      <c r="DN7" s="624"/>
      <c r="DO7" s="624"/>
      <c r="DP7" s="625"/>
      <c r="DQ7" s="632">
        <v>1243408</v>
      </c>
      <c r="DR7" s="624"/>
      <c r="DS7" s="624"/>
      <c r="DT7" s="624"/>
      <c r="DU7" s="624"/>
      <c r="DV7" s="624"/>
      <c r="DW7" s="624"/>
      <c r="DX7" s="624"/>
      <c r="DY7" s="624"/>
      <c r="DZ7" s="624"/>
      <c r="EA7" s="624"/>
      <c r="EB7" s="624"/>
      <c r="EC7" s="633"/>
    </row>
    <row r="8" spans="2:143" ht="11.25" customHeight="1" x14ac:dyDescent="0.2">
      <c r="B8" s="620" t="s">
        <v>251</v>
      </c>
      <c r="C8" s="621"/>
      <c r="D8" s="621"/>
      <c r="E8" s="621"/>
      <c r="F8" s="621"/>
      <c r="G8" s="621"/>
      <c r="H8" s="621"/>
      <c r="I8" s="621"/>
      <c r="J8" s="621"/>
      <c r="K8" s="621"/>
      <c r="L8" s="621"/>
      <c r="M8" s="621"/>
      <c r="N8" s="621"/>
      <c r="O8" s="621"/>
      <c r="P8" s="621"/>
      <c r="Q8" s="622"/>
      <c r="R8" s="623">
        <v>3183</v>
      </c>
      <c r="S8" s="624"/>
      <c r="T8" s="624"/>
      <c r="U8" s="624"/>
      <c r="V8" s="624"/>
      <c r="W8" s="624"/>
      <c r="X8" s="624"/>
      <c r="Y8" s="625"/>
      <c r="Z8" s="626">
        <v>0</v>
      </c>
      <c r="AA8" s="626"/>
      <c r="AB8" s="626"/>
      <c r="AC8" s="626"/>
      <c r="AD8" s="627">
        <v>3183</v>
      </c>
      <c r="AE8" s="627"/>
      <c r="AF8" s="627"/>
      <c r="AG8" s="627"/>
      <c r="AH8" s="627"/>
      <c r="AI8" s="627"/>
      <c r="AJ8" s="627"/>
      <c r="AK8" s="627"/>
      <c r="AL8" s="628">
        <v>0</v>
      </c>
      <c r="AM8" s="629"/>
      <c r="AN8" s="629"/>
      <c r="AO8" s="630"/>
      <c r="AP8" s="620" t="s">
        <v>252</v>
      </c>
      <c r="AQ8" s="621"/>
      <c r="AR8" s="621"/>
      <c r="AS8" s="621"/>
      <c r="AT8" s="621"/>
      <c r="AU8" s="621"/>
      <c r="AV8" s="621"/>
      <c r="AW8" s="621"/>
      <c r="AX8" s="621"/>
      <c r="AY8" s="621"/>
      <c r="AZ8" s="621"/>
      <c r="BA8" s="621"/>
      <c r="BB8" s="621"/>
      <c r="BC8" s="621"/>
      <c r="BD8" s="621"/>
      <c r="BE8" s="621"/>
      <c r="BF8" s="622"/>
      <c r="BG8" s="623">
        <v>24560</v>
      </c>
      <c r="BH8" s="624"/>
      <c r="BI8" s="624"/>
      <c r="BJ8" s="624"/>
      <c r="BK8" s="624"/>
      <c r="BL8" s="624"/>
      <c r="BM8" s="624"/>
      <c r="BN8" s="625"/>
      <c r="BO8" s="626">
        <v>1.7</v>
      </c>
      <c r="BP8" s="626"/>
      <c r="BQ8" s="626"/>
      <c r="BR8" s="626"/>
      <c r="BS8" s="627" t="s">
        <v>253</v>
      </c>
      <c r="BT8" s="627"/>
      <c r="BU8" s="627"/>
      <c r="BV8" s="627"/>
      <c r="BW8" s="627"/>
      <c r="BX8" s="627"/>
      <c r="BY8" s="627"/>
      <c r="BZ8" s="627"/>
      <c r="CA8" s="627"/>
      <c r="CB8" s="631"/>
      <c r="CD8" s="620" t="s">
        <v>254</v>
      </c>
      <c r="CE8" s="621"/>
      <c r="CF8" s="621"/>
      <c r="CG8" s="621"/>
      <c r="CH8" s="621"/>
      <c r="CI8" s="621"/>
      <c r="CJ8" s="621"/>
      <c r="CK8" s="621"/>
      <c r="CL8" s="621"/>
      <c r="CM8" s="621"/>
      <c r="CN8" s="621"/>
      <c r="CO8" s="621"/>
      <c r="CP8" s="621"/>
      <c r="CQ8" s="622"/>
      <c r="CR8" s="623">
        <v>3156542</v>
      </c>
      <c r="CS8" s="624"/>
      <c r="CT8" s="624"/>
      <c r="CU8" s="624"/>
      <c r="CV8" s="624"/>
      <c r="CW8" s="624"/>
      <c r="CX8" s="624"/>
      <c r="CY8" s="625"/>
      <c r="CZ8" s="626">
        <v>28.3</v>
      </c>
      <c r="DA8" s="626"/>
      <c r="DB8" s="626"/>
      <c r="DC8" s="626"/>
      <c r="DD8" s="632">
        <v>170797</v>
      </c>
      <c r="DE8" s="624"/>
      <c r="DF8" s="624"/>
      <c r="DG8" s="624"/>
      <c r="DH8" s="624"/>
      <c r="DI8" s="624"/>
      <c r="DJ8" s="624"/>
      <c r="DK8" s="624"/>
      <c r="DL8" s="624"/>
      <c r="DM8" s="624"/>
      <c r="DN8" s="624"/>
      <c r="DO8" s="624"/>
      <c r="DP8" s="625"/>
      <c r="DQ8" s="632">
        <v>1550478</v>
      </c>
      <c r="DR8" s="624"/>
      <c r="DS8" s="624"/>
      <c r="DT8" s="624"/>
      <c r="DU8" s="624"/>
      <c r="DV8" s="624"/>
      <c r="DW8" s="624"/>
      <c r="DX8" s="624"/>
      <c r="DY8" s="624"/>
      <c r="DZ8" s="624"/>
      <c r="EA8" s="624"/>
      <c r="EB8" s="624"/>
      <c r="EC8" s="633"/>
    </row>
    <row r="9" spans="2:143" ht="11.25" customHeight="1" x14ac:dyDescent="0.2">
      <c r="B9" s="620" t="s">
        <v>255</v>
      </c>
      <c r="C9" s="621"/>
      <c r="D9" s="621"/>
      <c r="E9" s="621"/>
      <c r="F9" s="621"/>
      <c r="G9" s="621"/>
      <c r="H9" s="621"/>
      <c r="I9" s="621"/>
      <c r="J9" s="621"/>
      <c r="K9" s="621"/>
      <c r="L9" s="621"/>
      <c r="M9" s="621"/>
      <c r="N9" s="621"/>
      <c r="O9" s="621"/>
      <c r="P9" s="621"/>
      <c r="Q9" s="622"/>
      <c r="R9" s="623">
        <v>2408</v>
      </c>
      <c r="S9" s="624"/>
      <c r="T9" s="624"/>
      <c r="U9" s="624"/>
      <c r="V9" s="624"/>
      <c r="W9" s="624"/>
      <c r="X9" s="624"/>
      <c r="Y9" s="625"/>
      <c r="Z9" s="626">
        <v>0</v>
      </c>
      <c r="AA9" s="626"/>
      <c r="AB9" s="626"/>
      <c r="AC9" s="626"/>
      <c r="AD9" s="627">
        <v>2408</v>
      </c>
      <c r="AE9" s="627"/>
      <c r="AF9" s="627"/>
      <c r="AG9" s="627"/>
      <c r="AH9" s="627"/>
      <c r="AI9" s="627"/>
      <c r="AJ9" s="627"/>
      <c r="AK9" s="627"/>
      <c r="AL9" s="628">
        <v>0</v>
      </c>
      <c r="AM9" s="629"/>
      <c r="AN9" s="629"/>
      <c r="AO9" s="630"/>
      <c r="AP9" s="620" t="s">
        <v>256</v>
      </c>
      <c r="AQ9" s="621"/>
      <c r="AR9" s="621"/>
      <c r="AS9" s="621"/>
      <c r="AT9" s="621"/>
      <c r="AU9" s="621"/>
      <c r="AV9" s="621"/>
      <c r="AW9" s="621"/>
      <c r="AX9" s="621"/>
      <c r="AY9" s="621"/>
      <c r="AZ9" s="621"/>
      <c r="BA9" s="621"/>
      <c r="BB9" s="621"/>
      <c r="BC9" s="621"/>
      <c r="BD9" s="621"/>
      <c r="BE9" s="621"/>
      <c r="BF9" s="622"/>
      <c r="BG9" s="623">
        <v>466047</v>
      </c>
      <c r="BH9" s="624"/>
      <c r="BI9" s="624"/>
      <c r="BJ9" s="624"/>
      <c r="BK9" s="624"/>
      <c r="BL9" s="624"/>
      <c r="BM9" s="624"/>
      <c r="BN9" s="625"/>
      <c r="BO9" s="626">
        <v>32.4</v>
      </c>
      <c r="BP9" s="626"/>
      <c r="BQ9" s="626"/>
      <c r="BR9" s="626"/>
      <c r="BS9" s="627" t="s">
        <v>183</v>
      </c>
      <c r="BT9" s="627"/>
      <c r="BU9" s="627"/>
      <c r="BV9" s="627"/>
      <c r="BW9" s="627"/>
      <c r="BX9" s="627"/>
      <c r="BY9" s="627"/>
      <c r="BZ9" s="627"/>
      <c r="CA9" s="627"/>
      <c r="CB9" s="631"/>
      <c r="CD9" s="620" t="s">
        <v>257</v>
      </c>
      <c r="CE9" s="621"/>
      <c r="CF9" s="621"/>
      <c r="CG9" s="621"/>
      <c r="CH9" s="621"/>
      <c r="CI9" s="621"/>
      <c r="CJ9" s="621"/>
      <c r="CK9" s="621"/>
      <c r="CL9" s="621"/>
      <c r="CM9" s="621"/>
      <c r="CN9" s="621"/>
      <c r="CO9" s="621"/>
      <c r="CP9" s="621"/>
      <c r="CQ9" s="622"/>
      <c r="CR9" s="623">
        <v>1126069</v>
      </c>
      <c r="CS9" s="624"/>
      <c r="CT9" s="624"/>
      <c r="CU9" s="624"/>
      <c r="CV9" s="624"/>
      <c r="CW9" s="624"/>
      <c r="CX9" s="624"/>
      <c r="CY9" s="625"/>
      <c r="CZ9" s="626">
        <v>10.1</v>
      </c>
      <c r="DA9" s="626"/>
      <c r="DB9" s="626"/>
      <c r="DC9" s="626"/>
      <c r="DD9" s="632">
        <v>15040</v>
      </c>
      <c r="DE9" s="624"/>
      <c r="DF9" s="624"/>
      <c r="DG9" s="624"/>
      <c r="DH9" s="624"/>
      <c r="DI9" s="624"/>
      <c r="DJ9" s="624"/>
      <c r="DK9" s="624"/>
      <c r="DL9" s="624"/>
      <c r="DM9" s="624"/>
      <c r="DN9" s="624"/>
      <c r="DO9" s="624"/>
      <c r="DP9" s="625"/>
      <c r="DQ9" s="632">
        <v>1055671</v>
      </c>
      <c r="DR9" s="624"/>
      <c r="DS9" s="624"/>
      <c r="DT9" s="624"/>
      <c r="DU9" s="624"/>
      <c r="DV9" s="624"/>
      <c r="DW9" s="624"/>
      <c r="DX9" s="624"/>
      <c r="DY9" s="624"/>
      <c r="DZ9" s="624"/>
      <c r="EA9" s="624"/>
      <c r="EB9" s="624"/>
      <c r="EC9" s="633"/>
    </row>
    <row r="10" spans="2:143" ht="11.25" customHeight="1" x14ac:dyDescent="0.2">
      <c r="B10" s="620" t="s">
        <v>258</v>
      </c>
      <c r="C10" s="621"/>
      <c r="D10" s="621"/>
      <c r="E10" s="621"/>
      <c r="F10" s="621"/>
      <c r="G10" s="621"/>
      <c r="H10" s="621"/>
      <c r="I10" s="621"/>
      <c r="J10" s="621"/>
      <c r="K10" s="621"/>
      <c r="L10" s="621"/>
      <c r="M10" s="621"/>
      <c r="N10" s="621"/>
      <c r="O10" s="621"/>
      <c r="P10" s="621"/>
      <c r="Q10" s="622"/>
      <c r="R10" s="623" t="s">
        <v>253</v>
      </c>
      <c r="S10" s="624"/>
      <c r="T10" s="624"/>
      <c r="U10" s="624"/>
      <c r="V10" s="624"/>
      <c r="W10" s="624"/>
      <c r="X10" s="624"/>
      <c r="Y10" s="625"/>
      <c r="Z10" s="626" t="s">
        <v>253</v>
      </c>
      <c r="AA10" s="626"/>
      <c r="AB10" s="626"/>
      <c r="AC10" s="626"/>
      <c r="AD10" s="627" t="s">
        <v>183</v>
      </c>
      <c r="AE10" s="627"/>
      <c r="AF10" s="627"/>
      <c r="AG10" s="627"/>
      <c r="AH10" s="627"/>
      <c r="AI10" s="627"/>
      <c r="AJ10" s="627"/>
      <c r="AK10" s="627"/>
      <c r="AL10" s="628" t="s">
        <v>246</v>
      </c>
      <c r="AM10" s="629"/>
      <c r="AN10" s="629"/>
      <c r="AO10" s="630"/>
      <c r="AP10" s="620" t="s">
        <v>259</v>
      </c>
      <c r="AQ10" s="621"/>
      <c r="AR10" s="621"/>
      <c r="AS10" s="621"/>
      <c r="AT10" s="621"/>
      <c r="AU10" s="621"/>
      <c r="AV10" s="621"/>
      <c r="AW10" s="621"/>
      <c r="AX10" s="621"/>
      <c r="AY10" s="621"/>
      <c r="AZ10" s="621"/>
      <c r="BA10" s="621"/>
      <c r="BB10" s="621"/>
      <c r="BC10" s="621"/>
      <c r="BD10" s="621"/>
      <c r="BE10" s="621"/>
      <c r="BF10" s="622"/>
      <c r="BG10" s="623">
        <v>27721</v>
      </c>
      <c r="BH10" s="624"/>
      <c r="BI10" s="624"/>
      <c r="BJ10" s="624"/>
      <c r="BK10" s="624"/>
      <c r="BL10" s="624"/>
      <c r="BM10" s="624"/>
      <c r="BN10" s="625"/>
      <c r="BO10" s="626">
        <v>1.9</v>
      </c>
      <c r="BP10" s="626"/>
      <c r="BQ10" s="626"/>
      <c r="BR10" s="626"/>
      <c r="BS10" s="627" t="s">
        <v>246</v>
      </c>
      <c r="BT10" s="627"/>
      <c r="BU10" s="627"/>
      <c r="BV10" s="627"/>
      <c r="BW10" s="627"/>
      <c r="BX10" s="627"/>
      <c r="BY10" s="627"/>
      <c r="BZ10" s="627"/>
      <c r="CA10" s="627"/>
      <c r="CB10" s="631"/>
      <c r="CD10" s="620" t="s">
        <v>260</v>
      </c>
      <c r="CE10" s="621"/>
      <c r="CF10" s="621"/>
      <c r="CG10" s="621"/>
      <c r="CH10" s="621"/>
      <c r="CI10" s="621"/>
      <c r="CJ10" s="621"/>
      <c r="CK10" s="621"/>
      <c r="CL10" s="621"/>
      <c r="CM10" s="621"/>
      <c r="CN10" s="621"/>
      <c r="CO10" s="621"/>
      <c r="CP10" s="621"/>
      <c r="CQ10" s="622"/>
      <c r="CR10" s="623">
        <v>4801</v>
      </c>
      <c r="CS10" s="624"/>
      <c r="CT10" s="624"/>
      <c r="CU10" s="624"/>
      <c r="CV10" s="624"/>
      <c r="CW10" s="624"/>
      <c r="CX10" s="624"/>
      <c r="CY10" s="625"/>
      <c r="CZ10" s="626">
        <v>0</v>
      </c>
      <c r="DA10" s="626"/>
      <c r="DB10" s="626"/>
      <c r="DC10" s="626"/>
      <c r="DD10" s="632" t="s">
        <v>253</v>
      </c>
      <c r="DE10" s="624"/>
      <c r="DF10" s="624"/>
      <c r="DG10" s="624"/>
      <c r="DH10" s="624"/>
      <c r="DI10" s="624"/>
      <c r="DJ10" s="624"/>
      <c r="DK10" s="624"/>
      <c r="DL10" s="624"/>
      <c r="DM10" s="624"/>
      <c r="DN10" s="624"/>
      <c r="DO10" s="624"/>
      <c r="DP10" s="625"/>
      <c r="DQ10" s="632">
        <v>4776</v>
      </c>
      <c r="DR10" s="624"/>
      <c r="DS10" s="624"/>
      <c r="DT10" s="624"/>
      <c r="DU10" s="624"/>
      <c r="DV10" s="624"/>
      <c r="DW10" s="624"/>
      <c r="DX10" s="624"/>
      <c r="DY10" s="624"/>
      <c r="DZ10" s="624"/>
      <c r="EA10" s="624"/>
      <c r="EB10" s="624"/>
      <c r="EC10" s="633"/>
    </row>
    <row r="11" spans="2:143" ht="11.25" customHeight="1" x14ac:dyDescent="0.2">
      <c r="B11" s="620" t="s">
        <v>261</v>
      </c>
      <c r="C11" s="621"/>
      <c r="D11" s="621"/>
      <c r="E11" s="621"/>
      <c r="F11" s="621"/>
      <c r="G11" s="621"/>
      <c r="H11" s="621"/>
      <c r="I11" s="621"/>
      <c r="J11" s="621"/>
      <c r="K11" s="621"/>
      <c r="L11" s="621"/>
      <c r="M11" s="621"/>
      <c r="N11" s="621"/>
      <c r="O11" s="621"/>
      <c r="P11" s="621"/>
      <c r="Q11" s="622"/>
      <c r="R11" s="623">
        <v>354629</v>
      </c>
      <c r="S11" s="624"/>
      <c r="T11" s="624"/>
      <c r="U11" s="624"/>
      <c r="V11" s="624"/>
      <c r="W11" s="624"/>
      <c r="X11" s="624"/>
      <c r="Y11" s="625"/>
      <c r="Z11" s="628">
        <v>3.1</v>
      </c>
      <c r="AA11" s="629"/>
      <c r="AB11" s="629"/>
      <c r="AC11" s="635"/>
      <c r="AD11" s="632">
        <v>354629</v>
      </c>
      <c r="AE11" s="624"/>
      <c r="AF11" s="624"/>
      <c r="AG11" s="624"/>
      <c r="AH11" s="624"/>
      <c r="AI11" s="624"/>
      <c r="AJ11" s="624"/>
      <c r="AK11" s="625"/>
      <c r="AL11" s="628">
        <v>5.3</v>
      </c>
      <c r="AM11" s="629"/>
      <c r="AN11" s="629"/>
      <c r="AO11" s="630"/>
      <c r="AP11" s="620" t="s">
        <v>262</v>
      </c>
      <c r="AQ11" s="621"/>
      <c r="AR11" s="621"/>
      <c r="AS11" s="621"/>
      <c r="AT11" s="621"/>
      <c r="AU11" s="621"/>
      <c r="AV11" s="621"/>
      <c r="AW11" s="621"/>
      <c r="AX11" s="621"/>
      <c r="AY11" s="621"/>
      <c r="AZ11" s="621"/>
      <c r="BA11" s="621"/>
      <c r="BB11" s="621"/>
      <c r="BC11" s="621"/>
      <c r="BD11" s="621"/>
      <c r="BE11" s="621"/>
      <c r="BF11" s="622"/>
      <c r="BG11" s="623">
        <v>18450</v>
      </c>
      <c r="BH11" s="624"/>
      <c r="BI11" s="624"/>
      <c r="BJ11" s="624"/>
      <c r="BK11" s="624"/>
      <c r="BL11" s="624"/>
      <c r="BM11" s="624"/>
      <c r="BN11" s="625"/>
      <c r="BO11" s="626">
        <v>1.3</v>
      </c>
      <c r="BP11" s="626"/>
      <c r="BQ11" s="626"/>
      <c r="BR11" s="626"/>
      <c r="BS11" s="627" t="s">
        <v>253</v>
      </c>
      <c r="BT11" s="627"/>
      <c r="BU11" s="627"/>
      <c r="BV11" s="627"/>
      <c r="BW11" s="627"/>
      <c r="BX11" s="627"/>
      <c r="BY11" s="627"/>
      <c r="BZ11" s="627"/>
      <c r="CA11" s="627"/>
      <c r="CB11" s="631"/>
      <c r="CD11" s="620" t="s">
        <v>263</v>
      </c>
      <c r="CE11" s="621"/>
      <c r="CF11" s="621"/>
      <c r="CG11" s="621"/>
      <c r="CH11" s="621"/>
      <c r="CI11" s="621"/>
      <c r="CJ11" s="621"/>
      <c r="CK11" s="621"/>
      <c r="CL11" s="621"/>
      <c r="CM11" s="621"/>
      <c r="CN11" s="621"/>
      <c r="CO11" s="621"/>
      <c r="CP11" s="621"/>
      <c r="CQ11" s="622"/>
      <c r="CR11" s="623">
        <v>890809</v>
      </c>
      <c r="CS11" s="624"/>
      <c r="CT11" s="624"/>
      <c r="CU11" s="624"/>
      <c r="CV11" s="624"/>
      <c r="CW11" s="624"/>
      <c r="CX11" s="624"/>
      <c r="CY11" s="625"/>
      <c r="CZ11" s="626">
        <v>8</v>
      </c>
      <c r="DA11" s="626"/>
      <c r="DB11" s="626"/>
      <c r="DC11" s="626"/>
      <c r="DD11" s="632">
        <v>332448</v>
      </c>
      <c r="DE11" s="624"/>
      <c r="DF11" s="624"/>
      <c r="DG11" s="624"/>
      <c r="DH11" s="624"/>
      <c r="DI11" s="624"/>
      <c r="DJ11" s="624"/>
      <c r="DK11" s="624"/>
      <c r="DL11" s="624"/>
      <c r="DM11" s="624"/>
      <c r="DN11" s="624"/>
      <c r="DO11" s="624"/>
      <c r="DP11" s="625"/>
      <c r="DQ11" s="632">
        <v>474362</v>
      </c>
      <c r="DR11" s="624"/>
      <c r="DS11" s="624"/>
      <c r="DT11" s="624"/>
      <c r="DU11" s="624"/>
      <c r="DV11" s="624"/>
      <c r="DW11" s="624"/>
      <c r="DX11" s="624"/>
      <c r="DY11" s="624"/>
      <c r="DZ11" s="624"/>
      <c r="EA11" s="624"/>
      <c r="EB11" s="624"/>
      <c r="EC11" s="633"/>
    </row>
    <row r="12" spans="2:143" ht="11.25" customHeight="1" x14ac:dyDescent="0.2">
      <c r="B12" s="620" t="s">
        <v>264</v>
      </c>
      <c r="C12" s="621"/>
      <c r="D12" s="621"/>
      <c r="E12" s="621"/>
      <c r="F12" s="621"/>
      <c r="G12" s="621"/>
      <c r="H12" s="621"/>
      <c r="I12" s="621"/>
      <c r="J12" s="621"/>
      <c r="K12" s="621"/>
      <c r="L12" s="621"/>
      <c r="M12" s="621"/>
      <c r="N12" s="621"/>
      <c r="O12" s="621"/>
      <c r="P12" s="621"/>
      <c r="Q12" s="622"/>
      <c r="R12" s="623" t="s">
        <v>183</v>
      </c>
      <c r="S12" s="624"/>
      <c r="T12" s="624"/>
      <c r="U12" s="624"/>
      <c r="V12" s="624"/>
      <c r="W12" s="624"/>
      <c r="X12" s="624"/>
      <c r="Y12" s="625"/>
      <c r="Z12" s="626" t="s">
        <v>253</v>
      </c>
      <c r="AA12" s="626"/>
      <c r="AB12" s="626"/>
      <c r="AC12" s="626"/>
      <c r="AD12" s="627" t="s">
        <v>253</v>
      </c>
      <c r="AE12" s="627"/>
      <c r="AF12" s="627"/>
      <c r="AG12" s="627"/>
      <c r="AH12" s="627"/>
      <c r="AI12" s="627"/>
      <c r="AJ12" s="627"/>
      <c r="AK12" s="627"/>
      <c r="AL12" s="628" t="s">
        <v>253</v>
      </c>
      <c r="AM12" s="629"/>
      <c r="AN12" s="629"/>
      <c r="AO12" s="630"/>
      <c r="AP12" s="620" t="s">
        <v>265</v>
      </c>
      <c r="AQ12" s="621"/>
      <c r="AR12" s="621"/>
      <c r="AS12" s="621"/>
      <c r="AT12" s="621"/>
      <c r="AU12" s="621"/>
      <c r="AV12" s="621"/>
      <c r="AW12" s="621"/>
      <c r="AX12" s="621"/>
      <c r="AY12" s="621"/>
      <c r="AZ12" s="621"/>
      <c r="BA12" s="621"/>
      <c r="BB12" s="621"/>
      <c r="BC12" s="621"/>
      <c r="BD12" s="621"/>
      <c r="BE12" s="621"/>
      <c r="BF12" s="622"/>
      <c r="BG12" s="623">
        <v>757389</v>
      </c>
      <c r="BH12" s="624"/>
      <c r="BI12" s="624"/>
      <c r="BJ12" s="624"/>
      <c r="BK12" s="624"/>
      <c r="BL12" s="624"/>
      <c r="BM12" s="624"/>
      <c r="BN12" s="625"/>
      <c r="BO12" s="626">
        <v>52.7</v>
      </c>
      <c r="BP12" s="626"/>
      <c r="BQ12" s="626"/>
      <c r="BR12" s="626"/>
      <c r="BS12" s="627" t="s">
        <v>183</v>
      </c>
      <c r="BT12" s="627"/>
      <c r="BU12" s="627"/>
      <c r="BV12" s="627"/>
      <c r="BW12" s="627"/>
      <c r="BX12" s="627"/>
      <c r="BY12" s="627"/>
      <c r="BZ12" s="627"/>
      <c r="CA12" s="627"/>
      <c r="CB12" s="631"/>
      <c r="CD12" s="620" t="s">
        <v>266</v>
      </c>
      <c r="CE12" s="621"/>
      <c r="CF12" s="621"/>
      <c r="CG12" s="621"/>
      <c r="CH12" s="621"/>
      <c r="CI12" s="621"/>
      <c r="CJ12" s="621"/>
      <c r="CK12" s="621"/>
      <c r="CL12" s="621"/>
      <c r="CM12" s="621"/>
      <c r="CN12" s="621"/>
      <c r="CO12" s="621"/>
      <c r="CP12" s="621"/>
      <c r="CQ12" s="622"/>
      <c r="CR12" s="623">
        <v>487511</v>
      </c>
      <c r="CS12" s="624"/>
      <c r="CT12" s="624"/>
      <c r="CU12" s="624"/>
      <c r="CV12" s="624"/>
      <c r="CW12" s="624"/>
      <c r="CX12" s="624"/>
      <c r="CY12" s="625"/>
      <c r="CZ12" s="626">
        <v>4.4000000000000004</v>
      </c>
      <c r="DA12" s="626"/>
      <c r="DB12" s="626"/>
      <c r="DC12" s="626"/>
      <c r="DD12" s="632">
        <v>51417</v>
      </c>
      <c r="DE12" s="624"/>
      <c r="DF12" s="624"/>
      <c r="DG12" s="624"/>
      <c r="DH12" s="624"/>
      <c r="DI12" s="624"/>
      <c r="DJ12" s="624"/>
      <c r="DK12" s="624"/>
      <c r="DL12" s="624"/>
      <c r="DM12" s="624"/>
      <c r="DN12" s="624"/>
      <c r="DO12" s="624"/>
      <c r="DP12" s="625"/>
      <c r="DQ12" s="632">
        <v>391274</v>
      </c>
      <c r="DR12" s="624"/>
      <c r="DS12" s="624"/>
      <c r="DT12" s="624"/>
      <c r="DU12" s="624"/>
      <c r="DV12" s="624"/>
      <c r="DW12" s="624"/>
      <c r="DX12" s="624"/>
      <c r="DY12" s="624"/>
      <c r="DZ12" s="624"/>
      <c r="EA12" s="624"/>
      <c r="EB12" s="624"/>
      <c r="EC12" s="633"/>
    </row>
    <row r="13" spans="2:143" ht="11.25" customHeight="1" x14ac:dyDescent="0.2">
      <c r="B13" s="620" t="s">
        <v>267</v>
      </c>
      <c r="C13" s="621"/>
      <c r="D13" s="621"/>
      <c r="E13" s="621"/>
      <c r="F13" s="621"/>
      <c r="G13" s="621"/>
      <c r="H13" s="621"/>
      <c r="I13" s="621"/>
      <c r="J13" s="621"/>
      <c r="K13" s="621"/>
      <c r="L13" s="621"/>
      <c r="M13" s="621"/>
      <c r="N13" s="621"/>
      <c r="O13" s="621"/>
      <c r="P13" s="621"/>
      <c r="Q13" s="622"/>
      <c r="R13" s="623" t="s">
        <v>253</v>
      </c>
      <c r="S13" s="624"/>
      <c r="T13" s="624"/>
      <c r="U13" s="624"/>
      <c r="V13" s="624"/>
      <c r="W13" s="624"/>
      <c r="X13" s="624"/>
      <c r="Y13" s="625"/>
      <c r="Z13" s="626" t="s">
        <v>253</v>
      </c>
      <c r="AA13" s="626"/>
      <c r="AB13" s="626"/>
      <c r="AC13" s="626"/>
      <c r="AD13" s="627" t="s">
        <v>183</v>
      </c>
      <c r="AE13" s="627"/>
      <c r="AF13" s="627"/>
      <c r="AG13" s="627"/>
      <c r="AH13" s="627"/>
      <c r="AI13" s="627"/>
      <c r="AJ13" s="627"/>
      <c r="AK13" s="627"/>
      <c r="AL13" s="628" t="s">
        <v>253</v>
      </c>
      <c r="AM13" s="629"/>
      <c r="AN13" s="629"/>
      <c r="AO13" s="630"/>
      <c r="AP13" s="620" t="s">
        <v>268</v>
      </c>
      <c r="AQ13" s="621"/>
      <c r="AR13" s="621"/>
      <c r="AS13" s="621"/>
      <c r="AT13" s="621"/>
      <c r="AU13" s="621"/>
      <c r="AV13" s="621"/>
      <c r="AW13" s="621"/>
      <c r="AX13" s="621"/>
      <c r="AY13" s="621"/>
      <c r="AZ13" s="621"/>
      <c r="BA13" s="621"/>
      <c r="BB13" s="621"/>
      <c r="BC13" s="621"/>
      <c r="BD13" s="621"/>
      <c r="BE13" s="621"/>
      <c r="BF13" s="622"/>
      <c r="BG13" s="623">
        <v>756659</v>
      </c>
      <c r="BH13" s="624"/>
      <c r="BI13" s="624"/>
      <c r="BJ13" s="624"/>
      <c r="BK13" s="624"/>
      <c r="BL13" s="624"/>
      <c r="BM13" s="624"/>
      <c r="BN13" s="625"/>
      <c r="BO13" s="626">
        <v>52.7</v>
      </c>
      <c r="BP13" s="626"/>
      <c r="BQ13" s="626"/>
      <c r="BR13" s="626"/>
      <c r="BS13" s="627" t="s">
        <v>246</v>
      </c>
      <c r="BT13" s="627"/>
      <c r="BU13" s="627"/>
      <c r="BV13" s="627"/>
      <c r="BW13" s="627"/>
      <c r="BX13" s="627"/>
      <c r="BY13" s="627"/>
      <c r="BZ13" s="627"/>
      <c r="CA13" s="627"/>
      <c r="CB13" s="631"/>
      <c r="CD13" s="620" t="s">
        <v>269</v>
      </c>
      <c r="CE13" s="621"/>
      <c r="CF13" s="621"/>
      <c r="CG13" s="621"/>
      <c r="CH13" s="621"/>
      <c r="CI13" s="621"/>
      <c r="CJ13" s="621"/>
      <c r="CK13" s="621"/>
      <c r="CL13" s="621"/>
      <c r="CM13" s="621"/>
      <c r="CN13" s="621"/>
      <c r="CO13" s="621"/>
      <c r="CP13" s="621"/>
      <c r="CQ13" s="622"/>
      <c r="CR13" s="623">
        <v>722830</v>
      </c>
      <c r="CS13" s="624"/>
      <c r="CT13" s="624"/>
      <c r="CU13" s="624"/>
      <c r="CV13" s="624"/>
      <c r="CW13" s="624"/>
      <c r="CX13" s="624"/>
      <c r="CY13" s="625"/>
      <c r="CZ13" s="626">
        <v>6.5</v>
      </c>
      <c r="DA13" s="626"/>
      <c r="DB13" s="626"/>
      <c r="DC13" s="626"/>
      <c r="DD13" s="632">
        <v>191474</v>
      </c>
      <c r="DE13" s="624"/>
      <c r="DF13" s="624"/>
      <c r="DG13" s="624"/>
      <c r="DH13" s="624"/>
      <c r="DI13" s="624"/>
      <c r="DJ13" s="624"/>
      <c r="DK13" s="624"/>
      <c r="DL13" s="624"/>
      <c r="DM13" s="624"/>
      <c r="DN13" s="624"/>
      <c r="DO13" s="624"/>
      <c r="DP13" s="625"/>
      <c r="DQ13" s="632">
        <v>554354</v>
      </c>
      <c r="DR13" s="624"/>
      <c r="DS13" s="624"/>
      <c r="DT13" s="624"/>
      <c r="DU13" s="624"/>
      <c r="DV13" s="624"/>
      <c r="DW13" s="624"/>
      <c r="DX13" s="624"/>
      <c r="DY13" s="624"/>
      <c r="DZ13" s="624"/>
      <c r="EA13" s="624"/>
      <c r="EB13" s="624"/>
      <c r="EC13" s="633"/>
    </row>
    <row r="14" spans="2:143" ht="11.25" customHeight="1" x14ac:dyDescent="0.2">
      <c r="B14" s="620" t="s">
        <v>270</v>
      </c>
      <c r="C14" s="621"/>
      <c r="D14" s="621"/>
      <c r="E14" s="621"/>
      <c r="F14" s="621"/>
      <c r="G14" s="621"/>
      <c r="H14" s="621"/>
      <c r="I14" s="621"/>
      <c r="J14" s="621"/>
      <c r="K14" s="621"/>
      <c r="L14" s="621"/>
      <c r="M14" s="621"/>
      <c r="N14" s="621"/>
      <c r="O14" s="621"/>
      <c r="P14" s="621"/>
      <c r="Q14" s="622"/>
      <c r="R14" s="623">
        <v>112</v>
      </c>
      <c r="S14" s="624"/>
      <c r="T14" s="624"/>
      <c r="U14" s="624"/>
      <c r="V14" s="624"/>
      <c r="W14" s="624"/>
      <c r="X14" s="624"/>
      <c r="Y14" s="625"/>
      <c r="Z14" s="626">
        <v>0</v>
      </c>
      <c r="AA14" s="626"/>
      <c r="AB14" s="626"/>
      <c r="AC14" s="626"/>
      <c r="AD14" s="627">
        <v>112</v>
      </c>
      <c r="AE14" s="627"/>
      <c r="AF14" s="627"/>
      <c r="AG14" s="627"/>
      <c r="AH14" s="627"/>
      <c r="AI14" s="627"/>
      <c r="AJ14" s="627"/>
      <c r="AK14" s="627"/>
      <c r="AL14" s="628">
        <v>0</v>
      </c>
      <c r="AM14" s="629"/>
      <c r="AN14" s="629"/>
      <c r="AO14" s="630"/>
      <c r="AP14" s="620" t="s">
        <v>271</v>
      </c>
      <c r="AQ14" s="621"/>
      <c r="AR14" s="621"/>
      <c r="AS14" s="621"/>
      <c r="AT14" s="621"/>
      <c r="AU14" s="621"/>
      <c r="AV14" s="621"/>
      <c r="AW14" s="621"/>
      <c r="AX14" s="621"/>
      <c r="AY14" s="621"/>
      <c r="AZ14" s="621"/>
      <c r="BA14" s="621"/>
      <c r="BB14" s="621"/>
      <c r="BC14" s="621"/>
      <c r="BD14" s="621"/>
      <c r="BE14" s="621"/>
      <c r="BF14" s="622"/>
      <c r="BG14" s="623">
        <v>63295</v>
      </c>
      <c r="BH14" s="624"/>
      <c r="BI14" s="624"/>
      <c r="BJ14" s="624"/>
      <c r="BK14" s="624"/>
      <c r="BL14" s="624"/>
      <c r="BM14" s="624"/>
      <c r="BN14" s="625"/>
      <c r="BO14" s="626">
        <v>4.4000000000000004</v>
      </c>
      <c r="BP14" s="626"/>
      <c r="BQ14" s="626"/>
      <c r="BR14" s="626"/>
      <c r="BS14" s="627" t="s">
        <v>246</v>
      </c>
      <c r="BT14" s="627"/>
      <c r="BU14" s="627"/>
      <c r="BV14" s="627"/>
      <c r="BW14" s="627"/>
      <c r="BX14" s="627"/>
      <c r="BY14" s="627"/>
      <c r="BZ14" s="627"/>
      <c r="CA14" s="627"/>
      <c r="CB14" s="631"/>
      <c r="CD14" s="620" t="s">
        <v>272</v>
      </c>
      <c r="CE14" s="621"/>
      <c r="CF14" s="621"/>
      <c r="CG14" s="621"/>
      <c r="CH14" s="621"/>
      <c r="CI14" s="621"/>
      <c r="CJ14" s="621"/>
      <c r="CK14" s="621"/>
      <c r="CL14" s="621"/>
      <c r="CM14" s="621"/>
      <c r="CN14" s="621"/>
      <c r="CO14" s="621"/>
      <c r="CP14" s="621"/>
      <c r="CQ14" s="622"/>
      <c r="CR14" s="623">
        <v>495463</v>
      </c>
      <c r="CS14" s="624"/>
      <c r="CT14" s="624"/>
      <c r="CU14" s="624"/>
      <c r="CV14" s="624"/>
      <c r="CW14" s="624"/>
      <c r="CX14" s="624"/>
      <c r="CY14" s="625"/>
      <c r="CZ14" s="626">
        <v>4.4000000000000004</v>
      </c>
      <c r="DA14" s="626"/>
      <c r="DB14" s="626"/>
      <c r="DC14" s="626"/>
      <c r="DD14" s="632">
        <v>31625</v>
      </c>
      <c r="DE14" s="624"/>
      <c r="DF14" s="624"/>
      <c r="DG14" s="624"/>
      <c r="DH14" s="624"/>
      <c r="DI14" s="624"/>
      <c r="DJ14" s="624"/>
      <c r="DK14" s="624"/>
      <c r="DL14" s="624"/>
      <c r="DM14" s="624"/>
      <c r="DN14" s="624"/>
      <c r="DO14" s="624"/>
      <c r="DP14" s="625"/>
      <c r="DQ14" s="632">
        <v>466746</v>
      </c>
      <c r="DR14" s="624"/>
      <c r="DS14" s="624"/>
      <c r="DT14" s="624"/>
      <c r="DU14" s="624"/>
      <c r="DV14" s="624"/>
      <c r="DW14" s="624"/>
      <c r="DX14" s="624"/>
      <c r="DY14" s="624"/>
      <c r="DZ14" s="624"/>
      <c r="EA14" s="624"/>
      <c r="EB14" s="624"/>
      <c r="EC14" s="633"/>
    </row>
    <row r="15" spans="2:143" ht="11.25" customHeight="1" x14ac:dyDescent="0.2">
      <c r="B15" s="620" t="s">
        <v>273</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253</v>
      </c>
      <c r="AA15" s="626"/>
      <c r="AB15" s="626"/>
      <c r="AC15" s="626"/>
      <c r="AD15" s="627" t="s">
        <v>183</v>
      </c>
      <c r="AE15" s="627"/>
      <c r="AF15" s="627"/>
      <c r="AG15" s="627"/>
      <c r="AH15" s="627"/>
      <c r="AI15" s="627"/>
      <c r="AJ15" s="627"/>
      <c r="AK15" s="627"/>
      <c r="AL15" s="628" t="s">
        <v>183</v>
      </c>
      <c r="AM15" s="629"/>
      <c r="AN15" s="629"/>
      <c r="AO15" s="630"/>
      <c r="AP15" s="620" t="s">
        <v>274</v>
      </c>
      <c r="AQ15" s="621"/>
      <c r="AR15" s="621"/>
      <c r="AS15" s="621"/>
      <c r="AT15" s="621"/>
      <c r="AU15" s="621"/>
      <c r="AV15" s="621"/>
      <c r="AW15" s="621"/>
      <c r="AX15" s="621"/>
      <c r="AY15" s="621"/>
      <c r="AZ15" s="621"/>
      <c r="BA15" s="621"/>
      <c r="BB15" s="621"/>
      <c r="BC15" s="621"/>
      <c r="BD15" s="621"/>
      <c r="BE15" s="621"/>
      <c r="BF15" s="622"/>
      <c r="BG15" s="623">
        <v>79437</v>
      </c>
      <c r="BH15" s="624"/>
      <c r="BI15" s="624"/>
      <c r="BJ15" s="624"/>
      <c r="BK15" s="624"/>
      <c r="BL15" s="624"/>
      <c r="BM15" s="624"/>
      <c r="BN15" s="625"/>
      <c r="BO15" s="626">
        <v>5.5</v>
      </c>
      <c r="BP15" s="626"/>
      <c r="BQ15" s="626"/>
      <c r="BR15" s="626"/>
      <c r="BS15" s="627" t="s">
        <v>246</v>
      </c>
      <c r="BT15" s="627"/>
      <c r="BU15" s="627"/>
      <c r="BV15" s="627"/>
      <c r="BW15" s="627"/>
      <c r="BX15" s="627"/>
      <c r="BY15" s="627"/>
      <c r="BZ15" s="627"/>
      <c r="CA15" s="627"/>
      <c r="CB15" s="631"/>
      <c r="CD15" s="620" t="s">
        <v>275</v>
      </c>
      <c r="CE15" s="621"/>
      <c r="CF15" s="621"/>
      <c r="CG15" s="621"/>
      <c r="CH15" s="621"/>
      <c r="CI15" s="621"/>
      <c r="CJ15" s="621"/>
      <c r="CK15" s="621"/>
      <c r="CL15" s="621"/>
      <c r="CM15" s="621"/>
      <c r="CN15" s="621"/>
      <c r="CO15" s="621"/>
      <c r="CP15" s="621"/>
      <c r="CQ15" s="622"/>
      <c r="CR15" s="623">
        <v>1006324</v>
      </c>
      <c r="CS15" s="624"/>
      <c r="CT15" s="624"/>
      <c r="CU15" s="624"/>
      <c r="CV15" s="624"/>
      <c r="CW15" s="624"/>
      <c r="CX15" s="624"/>
      <c r="CY15" s="625"/>
      <c r="CZ15" s="626">
        <v>9</v>
      </c>
      <c r="DA15" s="626"/>
      <c r="DB15" s="626"/>
      <c r="DC15" s="626"/>
      <c r="DD15" s="632">
        <v>45938</v>
      </c>
      <c r="DE15" s="624"/>
      <c r="DF15" s="624"/>
      <c r="DG15" s="624"/>
      <c r="DH15" s="624"/>
      <c r="DI15" s="624"/>
      <c r="DJ15" s="624"/>
      <c r="DK15" s="624"/>
      <c r="DL15" s="624"/>
      <c r="DM15" s="624"/>
      <c r="DN15" s="624"/>
      <c r="DO15" s="624"/>
      <c r="DP15" s="625"/>
      <c r="DQ15" s="632">
        <v>891150</v>
      </c>
      <c r="DR15" s="624"/>
      <c r="DS15" s="624"/>
      <c r="DT15" s="624"/>
      <c r="DU15" s="624"/>
      <c r="DV15" s="624"/>
      <c r="DW15" s="624"/>
      <c r="DX15" s="624"/>
      <c r="DY15" s="624"/>
      <c r="DZ15" s="624"/>
      <c r="EA15" s="624"/>
      <c r="EB15" s="624"/>
      <c r="EC15" s="633"/>
    </row>
    <row r="16" spans="2:143" ht="11.25" customHeight="1" x14ac:dyDescent="0.2">
      <c r="B16" s="620" t="s">
        <v>276</v>
      </c>
      <c r="C16" s="621"/>
      <c r="D16" s="621"/>
      <c r="E16" s="621"/>
      <c r="F16" s="621"/>
      <c r="G16" s="621"/>
      <c r="H16" s="621"/>
      <c r="I16" s="621"/>
      <c r="J16" s="621"/>
      <c r="K16" s="621"/>
      <c r="L16" s="621"/>
      <c r="M16" s="621"/>
      <c r="N16" s="621"/>
      <c r="O16" s="621"/>
      <c r="P16" s="621"/>
      <c r="Q16" s="622"/>
      <c r="R16" s="623">
        <v>6444</v>
      </c>
      <c r="S16" s="624"/>
      <c r="T16" s="624"/>
      <c r="U16" s="624"/>
      <c r="V16" s="624"/>
      <c r="W16" s="624"/>
      <c r="X16" s="624"/>
      <c r="Y16" s="625"/>
      <c r="Z16" s="626">
        <v>0.1</v>
      </c>
      <c r="AA16" s="626"/>
      <c r="AB16" s="626"/>
      <c r="AC16" s="626"/>
      <c r="AD16" s="627">
        <v>6444</v>
      </c>
      <c r="AE16" s="627"/>
      <c r="AF16" s="627"/>
      <c r="AG16" s="627"/>
      <c r="AH16" s="627"/>
      <c r="AI16" s="627"/>
      <c r="AJ16" s="627"/>
      <c r="AK16" s="627"/>
      <c r="AL16" s="628">
        <v>0.1</v>
      </c>
      <c r="AM16" s="629"/>
      <c r="AN16" s="629"/>
      <c r="AO16" s="630"/>
      <c r="AP16" s="620" t="s">
        <v>277</v>
      </c>
      <c r="AQ16" s="621"/>
      <c r="AR16" s="621"/>
      <c r="AS16" s="621"/>
      <c r="AT16" s="621"/>
      <c r="AU16" s="621"/>
      <c r="AV16" s="621"/>
      <c r="AW16" s="621"/>
      <c r="AX16" s="621"/>
      <c r="AY16" s="621"/>
      <c r="AZ16" s="621"/>
      <c r="BA16" s="621"/>
      <c r="BB16" s="621"/>
      <c r="BC16" s="621"/>
      <c r="BD16" s="621"/>
      <c r="BE16" s="621"/>
      <c r="BF16" s="622"/>
      <c r="BG16" s="623" t="s">
        <v>253</v>
      </c>
      <c r="BH16" s="624"/>
      <c r="BI16" s="624"/>
      <c r="BJ16" s="624"/>
      <c r="BK16" s="624"/>
      <c r="BL16" s="624"/>
      <c r="BM16" s="624"/>
      <c r="BN16" s="625"/>
      <c r="BO16" s="626" t="s">
        <v>253</v>
      </c>
      <c r="BP16" s="626"/>
      <c r="BQ16" s="626"/>
      <c r="BR16" s="626"/>
      <c r="BS16" s="627" t="s">
        <v>246</v>
      </c>
      <c r="BT16" s="627"/>
      <c r="BU16" s="627"/>
      <c r="BV16" s="627"/>
      <c r="BW16" s="627"/>
      <c r="BX16" s="627"/>
      <c r="BY16" s="627"/>
      <c r="BZ16" s="627"/>
      <c r="CA16" s="627"/>
      <c r="CB16" s="631"/>
      <c r="CD16" s="620" t="s">
        <v>278</v>
      </c>
      <c r="CE16" s="621"/>
      <c r="CF16" s="621"/>
      <c r="CG16" s="621"/>
      <c r="CH16" s="621"/>
      <c r="CI16" s="621"/>
      <c r="CJ16" s="621"/>
      <c r="CK16" s="621"/>
      <c r="CL16" s="621"/>
      <c r="CM16" s="621"/>
      <c r="CN16" s="621"/>
      <c r="CO16" s="621"/>
      <c r="CP16" s="621"/>
      <c r="CQ16" s="622"/>
      <c r="CR16" s="623">
        <v>23476</v>
      </c>
      <c r="CS16" s="624"/>
      <c r="CT16" s="624"/>
      <c r="CU16" s="624"/>
      <c r="CV16" s="624"/>
      <c r="CW16" s="624"/>
      <c r="CX16" s="624"/>
      <c r="CY16" s="625"/>
      <c r="CZ16" s="626">
        <v>0.2</v>
      </c>
      <c r="DA16" s="626"/>
      <c r="DB16" s="626"/>
      <c r="DC16" s="626"/>
      <c r="DD16" s="632" t="s">
        <v>253</v>
      </c>
      <c r="DE16" s="624"/>
      <c r="DF16" s="624"/>
      <c r="DG16" s="624"/>
      <c r="DH16" s="624"/>
      <c r="DI16" s="624"/>
      <c r="DJ16" s="624"/>
      <c r="DK16" s="624"/>
      <c r="DL16" s="624"/>
      <c r="DM16" s="624"/>
      <c r="DN16" s="624"/>
      <c r="DO16" s="624"/>
      <c r="DP16" s="625"/>
      <c r="DQ16" s="632">
        <v>8464</v>
      </c>
      <c r="DR16" s="624"/>
      <c r="DS16" s="624"/>
      <c r="DT16" s="624"/>
      <c r="DU16" s="624"/>
      <c r="DV16" s="624"/>
      <c r="DW16" s="624"/>
      <c r="DX16" s="624"/>
      <c r="DY16" s="624"/>
      <c r="DZ16" s="624"/>
      <c r="EA16" s="624"/>
      <c r="EB16" s="624"/>
      <c r="EC16" s="633"/>
    </row>
    <row r="17" spans="2:133" ht="11.25" customHeight="1" x14ac:dyDescent="0.2">
      <c r="B17" s="620" t="s">
        <v>279</v>
      </c>
      <c r="C17" s="621"/>
      <c r="D17" s="621"/>
      <c r="E17" s="621"/>
      <c r="F17" s="621"/>
      <c r="G17" s="621"/>
      <c r="H17" s="621"/>
      <c r="I17" s="621"/>
      <c r="J17" s="621"/>
      <c r="K17" s="621"/>
      <c r="L17" s="621"/>
      <c r="M17" s="621"/>
      <c r="N17" s="621"/>
      <c r="O17" s="621"/>
      <c r="P17" s="621"/>
      <c r="Q17" s="622"/>
      <c r="R17" s="623">
        <v>15117</v>
      </c>
      <c r="S17" s="624"/>
      <c r="T17" s="624"/>
      <c r="U17" s="624"/>
      <c r="V17" s="624"/>
      <c r="W17" s="624"/>
      <c r="X17" s="624"/>
      <c r="Y17" s="625"/>
      <c r="Z17" s="626">
        <v>0.1</v>
      </c>
      <c r="AA17" s="626"/>
      <c r="AB17" s="626"/>
      <c r="AC17" s="626"/>
      <c r="AD17" s="627">
        <v>15117</v>
      </c>
      <c r="AE17" s="627"/>
      <c r="AF17" s="627"/>
      <c r="AG17" s="627"/>
      <c r="AH17" s="627"/>
      <c r="AI17" s="627"/>
      <c r="AJ17" s="627"/>
      <c r="AK17" s="627"/>
      <c r="AL17" s="628">
        <v>0.2</v>
      </c>
      <c r="AM17" s="629"/>
      <c r="AN17" s="629"/>
      <c r="AO17" s="630"/>
      <c r="AP17" s="620" t="s">
        <v>280</v>
      </c>
      <c r="AQ17" s="621"/>
      <c r="AR17" s="621"/>
      <c r="AS17" s="621"/>
      <c r="AT17" s="621"/>
      <c r="AU17" s="621"/>
      <c r="AV17" s="621"/>
      <c r="AW17" s="621"/>
      <c r="AX17" s="621"/>
      <c r="AY17" s="621"/>
      <c r="AZ17" s="621"/>
      <c r="BA17" s="621"/>
      <c r="BB17" s="621"/>
      <c r="BC17" s="621"/>
      <c r="BD17" s="621"/>
      <c r="BE17" s="621"/>
      <c r="BF17" s="622"/>
      <c r="BG17" s="623" t="s">
        <v>253</v>
      </c>
      <c r="BH17" s="624"/>
      <c r="BI17" s="624"/>
      <c r="BJ17" s="624"/>
      <c r="BK17" s="624"/>
      <c r="BL17" s="624"/>
      <c r="BM17" s="624"/>
      <c r="BN17" s="625"/>
      <c r="BO17" s="626" t="s">
        <v>246</v>
      </c>
      <c r="BP17" s="626"/>
      <c r="BQ17" s="626"/>
      <c r="BR17" s="626"/>
      <c r="BS17" s="627" t="s">
        <v>253</v>
      </c>
      <c r="BT17" s="627"/>
      <c r="BU17" s="627"/>
      <c r="BV17" s="627"/>
      <c r="BW17" s="627"/>
      <c r="BX17" s="627"/>
      <c r="BY17" s="627"/>
      <c r="BZ17" s="627"/>
      <c r="CA17" s="627"/>
      <c r="CB17" s="631"/>
      <c r="CD17" s="620" t="s">
        <v>281</v>
      </c>
      <c r="CE17" s="621"/>
      <c r="CF17" s="621"/>
      <c r="CG17" s="621"/>
      <c r="CH17" s="621"/>
      <c r="CI17" s="621"/>
      <c r="CJ17" s="621"/>
      <c r="CK17" s="621"/>
      <c r="CL17" s="621"/>
      <c r="CM17" s="621"/>
      <c r="CN17" s="621"/>
      <c r="CO17" s="621"/>
      <c r="CP17" s="621"/>
      <c r="CQ17" s="622"/>
      <c r="CR17" s="623">
        <v>1647427</v>
      </c>
      <c r="CS17" s="624"/>
      <c r="CT17" s="624"/>
      <c r="CU17" s="624"/>
      <c r="CV17" s="624"/>
      <c r="CW17" s="624"/>
      <c r="CX17" s="624"/>
      <c r="CY17" s="625"/>
      <c r="CZ17" s="626">
        <v>14.8</v>
      </c>
      <c r="DA17" s="626"/>
      <c r="DB17" s="626"/>
      <c r="DC17" s="626"/>
      <c r="DD17" s="632" t="s">
        <v>253</v>
      </c>
      <c r="DE17" s="624"/>
      <c r="DF17" s="624"/>
      <c r="DG17" s="624"/>
      <c r="DH17" s="624"/>
      <c r="DI17" s="624"/>
      <c r="DJ17" s="624"/>
      <c r="DK17" s="624"/>
      <c r="DL17" s="624"/>
      <c r="DM17" s="624"/>
      <c r="DN17" s="624"/>
      <c r="DO17" s="624"/>
      <c r="DP17" s="625"/>
      <c r="DQ17" s="632">
        <v>1565739</v>
      </c>
      <c r="DR17" s="624"/>
      <c r="DS17" s="624"/>
      <c r="DT17" s="624"/>
      <c r="DU17" s="624"/>
      <c r="DV17" s="624"/>
      <c r="DW17" s="624"/>
      <c r="DX17" s="624"/>
      <c r="DY17" s="624"/>
      <c r="DZ17" s="624"/>
      <c r="EA17" s="624"/>
      <c r="EB17" s="624"/>
      <c r="EC17" s="633"/>
    </row>
    <row r="18" spans="2:133" ht="11.25" customHeight="1" x14ac:dyDescent="0.2">
      <c r="B18" s="620" t="s">
        <v>282</v>
      </c>
      <c r="C18" s="621"/>
      <c r="D18" s="621"/>
      <c r="E18" s="621"/>
      <c r="F18" s="621"/>
      <c r="G18" s="621"/>
      <c r="H18" s="621"/>
      <c r="I18" s="621"/>
      <c r="J18" s="621"/>
      <c r="K18" s="621"/>
      <c r="L18" s="621"/>
      <c r="M18" s="621"/>
      <c r="N18" s="621"/>
      <c r="O18" s="621"/>
      <c r="P18" s="621"/>
      <c r="Q18" s="622"/>
      <c r="R18" s="623">
        <v>28623</v>
      </c>
      <c r="S18" s="624"/>
      <c r="T18" s="624"/>
      <c r="U18" s="624"/>
      <c r="V18" s="624"/>
      <c r="W18" s="624"/>
      <c r="X18" s="624"/>
      <c r="Y18" s="625"/>
      <c r="Z18" s="626">
        <v>0.3</v>
      </c>
      <c r="AA18" s="626"/>
      <c r="AB18" s="626"/>
      <c r="AC18" s="626"/>
      <c r="AD18" s="627">
        <v>28623</v>
      </c>
      <c r="AE18" s="627"/>
      <c r="AF18" s="627"/>
      <c r="AG18" s="627"/>
      <c r="AH18" s="627"/>
      <c r="AI18" s="627"/>
      <c r="AJ18" s="627"/>
      <c r="AK18" s="627"/>
      <c r="AL18" s="628">
        <v>0.4</v>
      </c>
      <c r="AM18" s="629"/>
      <c r="AN18" s="629"/>
      <c r="AO18" s="630"/>
      <c r="AP18" s="620" t="s">
        <v>283</v>
      </c>
      <c r="AQ18" s="621"/>
      <c r="AR18" s="621"/>
      <c r="AS18" s="621"/>
      <c r="AT18" s="621"/>
      <c r="AU18" s="621"/>
      <c r="AV18" s="621"/>
      <c r="AW18" s="621"/>
      <c r="AX18" s="621"/>
      <c r="AY18" s="621"/>
      <c r="AZ18" s="621"/>
      <c r="BA18" s="621"/>
      <c r="BB18" s="621"/>
      <c r="BC18" s="621"/>
      <c r="BD18" s="621"/>
      <c r="BE18" s="621"/>
      <c r="BF18" s="622"/>
      <c r="BG18" s="623" t="s">
        <v>253</v>
      </c>
      <c r="BH18" s="624"/>
      <c r="BI18" s="624"/>
      <c r="BJ18" s="624"/>
      <c r="BK18" s="624"/>
      <c r="BL18" s="624"/>
      <c r="BM18" s="624"/>
      <c r="BN18" s="625"/>
      <c r="BO18" s="626" t="s">
        <v>246</v>
      </c>
      <c r="BP18" s="626"/>
      <c r="BQ18" s="626"/>
      <c r="BR18" s="626"/>
      <c r="BS18" s="627" t="s">
        <v>183</v>
      </c>
      <c r="BT18" s="627"/>
      <c r="BU18" s="627"/>
      <c r="BV18" s="627"/>
      <c r="BW18" s="627"/>
      <c r="BX18" s="627"/>
      <c r="BY18" s="627"/>
      <c r="BZ18" s="627"/>
      <c r="CA18" s="627"/>
      <c r="CB18" s="631"/>
      <c r="CD18" s="620" t="s">
        <v>284</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183</v>
      </c>
      <c r="DA18" s="626"/>
      <c r="DB18" s="626"/>
      <c r="DC18" s="626"/>
      <c r="DD18" s="632" t="s">
        <v>253</v>
      </c>
      <c r="DE18" s="624"/>
      <c r="DF18" s="624"/>
      <c r="DG18" s="624"/>
      <c r="DH18" s="624"/>
      <c r="DI18" s="624"/>
      <c r="DJ18" s="624"/>
      <c r="DK18" s="624"/>
      <c r="DL18" s="624"/>
      <c r="DM18" s="624"/>
      <c r="DN18" s="624"/>
      <c r="DO18" s="624"/>
      <c r="DP18" s="625"/>
      <c r="DQ18" s="632" t="s">
        <v>183</v>
      </c>
      <c r="DR18" s="624"/>
      <c r="DS18" s="624"/>
      <c r="DT18" s="624"/>
      <c r="DU18" s="624"/>
      <c r="DV18" s="624"/>
      <c r="DW18" s="624"/>
      <c r="DX18" s="624"/>
      <c r="DY18" s="624"/>
      <c r="DZ18" s="624"/>
      <c r="EA18" s="624"/>
      <c r="EB18" s="624"/>
      <c r="EC18" s="633"/>
    </row>
    <row r="19" spans="2:133" ht="11.25" customHeight="1" x14ac:dyDescent="0.2">
      <c r="B19" s="620" t="s">
        <v>285</v>
      </c>
      <c r="C19" s="621"/>
      <c r="D19" s="621"/>
      <c r="E19" s="621"/>
      <c r="F19" s="621"/>
      <c r="G19" s="621"/>
      <c r="H19" s="621"/>
      <c r="I19" s="621"/>
      <c r="J19" s="621"/>
      <c r="K19" s="621"/>
      <c r="L19" s="621"/>
      <c r="M19" s="621"/>
      <c r="N19" s="621"/>
      <c r="O19" s="621"/>
      <c r="P19" s="621"/>
      <c r="Q19" s="622"/>
      <c r="R19" s="623">
        <v>6036</v>
      </c>
      <c r="S19" s="624"/>
      <c r="T19" s="624"/>
      <c r="U19" s="624"/>
      <c r="V19" s="624"/>
      <c r="W19" s="624"/>
      <c r="X19" s="624"/>
      <c r="Y19" s="625"/>
      <c r="Z19" s="626">
        <v>0.1</v>
      </c>
      <c r="AA19" s="626"/>
      <c r="AB19" s="626"/>
      <c r="AC19" s="626"/>
      <c r="AD19" s="627">
        <v>6036</v>
      </c>
      <c r="AE19" s="627"/>
      <c r="AF19" s="627"/>
      <c r="AG19" s="627"/>
      <c r="AH19" s="627"/>
      <c r="AI19" s="627"/>
      <c r="AJ19" s="627"/>
      <c r="AK19" s="627"/>
      <c r="AL19" s="628">
        <v>0.1</v>
      </c>
      <c r="AM19" s="629"/>
      <c r="AN19" s="629"/>
      <c r="AO19" s="630"/>
      <c r="AP19" s="620" t="s">
        <v>286</v>
      </c>
      <c r="AQ19" s="621"/>
      <c r="AR19" s="621"/>
      <c r="AS19" s="621"/>
      <c r="AT19" s="621"/>
      <c r="AU19" s="621"/>
      <c r="AV19" s="621"/>
      <c r="AW19" s="621"/>
      <c r="AX19" s="621"/>
      <c r="AY19" s="621"/>
      <c r="AZ19" s="621"/>
      <c r="BA19" s="621"/>
      <c r="BB19" s="621"/>
      <c r="BC19" s="621"/>
      <c r="BD19" s="621"/>
      <c r="BE19" s="621"/>
      <c r="BF19" s="622"/>
      <c r="BG19" s="623" t="s">
        <v>253</v>
      </c>
      <c r="BH19" s="624"/>
      <c r="BI19" s="624"/>
      <c r="BJ19" s="624"/>
      <c r="BK19" s="624"/>
      <c r="BL19" s="624"/>
      <c r="BM19" s="624"/>
      <c r="BN19" s="625"/>
      <c r="BO19" s="626" t="s">
        <v>183</v>
      </c>
      <c r="BP19" s="626"/>
      <c r="BQ19" s="626"/>
      <c r="BR19" s="626"/>
      <c r="BS19" s="627" t="s">
        <v>246</v>
      </c>
      <c r="BT19" s="627"/>
      <c r="BU19" s="627"/>
      <c r="BV19" s="627"/>
      <c r="BW19" s="627"/>
      <c r="BX19" s="627"/>
      <c r="BY19" s="627"/>
      <c r="BZ19" s="627"/>
      <c r="CA19" s="627"/>
      <c r="CB19" s="631"/>
      <c r="CD19" s="620" t="s">
        <v>287</v>
      </c>
      <c r="CE19" s="621"/>
      <c r="CF19" s="621"/>
      <c r="CG19" s="621"/>
      <c r="CH19" s="621"/>
      <c r="CI19" s="621"/>
      <c r="CJ19" s="621"/>
      <c r="CK19" s="621"/>
      <c r="CL19" s="621"/>
      <c r="CM19" s="621"/>
      <c r="CN19" s="621"/>
      <c r="CO19" s="621"/>
      <c r="CP19" s="621"/>
      <c r="CQ19" s="622"/>
      <c r="CR19" s="623" t="s">
        <v>253</v>
      </c>
      <c r="CS19" s="624"/>
      <c r="CT19" s="624"/>
      <c r="CU19" s="624"/>
      <c r="CV19" s="624"/>
      <c r="CW19" s="624"/>
      <c r="CX19" s="624"/>
      <c r="CY19" s="625"/>
      <c r="CZ19" s="626" t="s">
        <v>183</v>
      </c>
      <c r="DA19" s="626"/>
      <c r="DB19" s="626"/>
      <c r="DC19" s="626"/>
      <c r="DD19" s="632" t="s">
        <v>253</v>
      </c>
      <c r="DE19" s="624"/>
      <c r="DF19" s="624"/>
      <c r="DG19" s="624"/>
      <c r="DH19" s="624"/>
      <c r="DI19" s="624"/>
      <c r="DJ19" s="624"/>
      <c r="DK19" s="624"/>
      <c r="DL19" s="624"/>
      <c r="DM19" s="624"/>
      <c r="DN19" s="624"/>
      <c r="DO19" s="624"/>
      <c r="DP19" s="625"/>
      <c r="DQ19" s="632" t="s">
        <v>253</v>
      </c>
      <c r="DR19" s="624"/>
      <c r="DS19" s="624"/>
      <c r="DT19" s="624"/>
      <c r="DU19" s="624"/>
      <c r="DV19" s="624"/>
      <c r="DW19" s="624"/>
      <c r="DX19" s="624"/>
      <c r="DY19" s="624"/>
      <c r="DZ19" s="624"/>
      <c r="EA19" s="624"/>
      <c r="EB19" s="624"/>
      <c r="EC19" s="633"/>
    </row>
    <row r="20" spans="2:133" ht="11.25" customHeight="1" x14ac:dyDescent="0.2">
      <c r="B20" s="636" t="s">
        <v>288</v>
      </c>
      <c r="C20" s="637"/>
      <c r="D20" s="637"/>
      <c r="E20" s="637"/>
      <c r="F20" s="637"/>
      <c r="G20" s="637"/>
      <c r="H20" s="637"/>
      <c r="I20" s="637"/>
      <c r="J20" s="637"/>
      <c r="K20" s="637"/>
      <c r="L20" s="637"/>
      <c r="M20" s="637"/>
      <c r="N20" s="637"/>
      <c r="O20" s="637"/>
      <c r="P20" s="637"/>
      <c r="Q20" s="638"/>
      <c r="R20" s="623">
        <v>22587</v>
      </c>
      <c r="S20" s="624"/>
      <c r="T20" s="624"/>
      <c r="U20" s="624"/>
      <c r="V20" s="624"/>
      <c r="W20" s="624"/>
      <c r="X20" s="624"/>
      <c r="Y20" s="625"/>
      <c r="Z20" s="626">
        <v>0.2</v>
      </c>
      <c r="AA20" s="626"/>
      <c r="AB20" s="626"/>
      <c r="AC20" s="626"/>
      <c r="AD20" s="627">
        <v>22587</v>
      </c>
      <c r="AE20" s="627"/>
      <c r="AF20" s="627"/>
      <c r="AG20" s="627"/>
      <c r="AH20" s="627"/>
      <c r="AI20" s="627"/>
      <c r="AJ20" s="627"/>
      <c r="AK20" s="627"/>
      <c r="AL20" s="628">
        <v>0.3</v>
      </c>
      <c r="AM20" s="629"/>
      <c r="AN20" s="629"/>
      <c r="AO20" s="630"/>
      <c r="AP20" s="620" t="s">
        <v>289</v>
      </c>
      <c r="AQ20" s="621"/>
      <c r="AR20" s="621"/>
      <c r="AS20" s="621"/>
      <c r="AT20" s="621"/>
      <c r="AU20" s="621"/>
      <c r="AV20" s="621"/>
      <c r="AW20" s="621"/>
      <c r="AX20" s="621"/>
      <c r="AY20" s="621"/>
      <c r="AZ20" s="621"/>
      <c r="BA20" s="621"/>
      <c r="BB20" s="621"/>
      <c r="BC20" s="621"/>
      <c r="BD20" s="621"/>
      <c r="BE20" s="621"/>
      <c r="BF20" s="622"/>
      <c r="BG20" s="623" t="s">
        <v>246</v>
      </c>
      <c r="BH20" s="624"/>
      <c r="BI20" s="624"/>
      <c r="BJ20" s="624"/>
      <c r="BK20" s="624"/>
      <c r="BL20" s="624"/>
      <c r="BM20" s="624"/>
      <c r="BN20" s="625"/>
      <c r="BO20" s="626" t="s">
        <v>183</v>
      </c>
      <c r="BP20" s="626"/>
      <c r="BQ20" s="626"/>
      <c r="BR20" s="626"/>
      <c r="BS20" s="627" t="s">
        <v>253</v>
      </c>
      <c r="BT20" s="627"/>
      <c r="BU20" s="627"/>
      <c r="BV20" s="627"/>
      <c r="BW20" s="627"/>
      <c r="BX20" s="627"/>
      <c r="BY20" s="627"/>
      <c r="BZ20" s="627"/>
      <c r="CA20" s="627"/>
      <c r="CB20" s="631"/>
      <c r="CD20" s="620" t="s">
        <v>290</v>
      </c>
      <c r="CE20" s="621"/>
      <c r="CF20" s="621"/>
      <c r="CG20" s="621"/>
      <c r="CH20" s="621"/>
      <c r="CI20" s="621"/>
      <c r="CJ20" s="621"/>
      <c r="CK20" s="621"/>
      <c r="CL20" s="621"/>
      <c r="CM20" s="621"/>
      <c r="CN20" s="621"/>
      <c r="CO20" s="621"/>
      <c r="CP20" s="621"/>
      <c r="CQ20" s="622"/>
      <c r="CR20" s="623">
        <v>11148745</v>
      </c>
      <c r="CS20" s="624"/>
      <c r="CT20" s="624"/>
      <c r="CU20" s="624"/>
      <c r="CV20" s="624"/>
      <c r="CW20" s="624"/>
      <c r="CX20" s="624"/>
      <c r="CY20" s="625"/>
      <c r="CZ20" s="626">
        <v>100</v>
      </c>
      <c r="DA20" s="626"/>
      <c r="DB20" s="626"/>
      <c r="DC20" s="626"/>
      <c r="DD20" s="632">
        <v>898076</v>
      </c>
      <c r="DE20" s="624"/>
      <c r="DF20" s="624"/>
      <c r="DG20" s="624"/>
      <c r="DH20" s="624"/>
      <c r="DI20" s="624"/>
      <c r="DJ20" s="624"/>
      <c r="DK20" s="624"/>
      <c r="DL20" s="624"/>
      <c r="DM20" s="624"/>
      <c r="DN20" s="624"/>
      <c r="DO20" s="624"/>
      <c r="DP20" s="625"/>
      <c r="DQ20" s="632">
        <v>8312606</v>
      </c>
      <c r="DR20" s="624"/>
      <c r="DS20" s="624"/>
      <c r="DT20" s="624"/>
      <c r="DU20" s="624"/>
      <c r="DV20" s="624"/>
      <c r="DW20" s="624"/>
      <c r="DX20" s="624"/>
      <c r="DY20" s="624"/>
      <c r="DZ20" s="624"/>
      <c r="EA20" s="624"/>
      <c r="EB20" s="624"/>
      <c r="EC20" s="633"/>
    </row>
    <row r="21" spans="2:133" ht="11.25" customHeight="1" x14ac:dyDescent="0.2">
      <c r="B21" s="620" t="s">
        <v>291</v>
      </c>
      <c r="C21" s="621"/>
      <c r="D21" s="621"/>
      <c r="E21" s="621"/>
      <c r="F21" s="621"/>
      <c r="G21" s="621"/>
      <c r="H21" s="621"/>
      <c r="I21" s="621"/>
      <c r="J21" s="621"/>
      <c r="K21" s="621"/>
      <c r="L21" s="621"/>
      <c r="M21" s="621"/>
      <c r="N21" s="621"/>
      <c r="O21" s="621"/>
      <c r="P21" s="621"/>
      <c r="Q21" s="622"/>
      <c r="R21" s="623">
        <v>5316759</v>
      </c>
      <c r="S21" s="624"/>
      <c r="T21" s="624"/>
      <c r="U21" s="624"/>
      <c r="V21" s="624"/>
      <c r="W21" s="624"/>
      <c r="X21" s="624"/>
      <c r="Y21" s="625"/>
      <c r="Z21" s="626">
        <v>47.2</v>
      </c>
      <c r="AA21" s="626"/>
      <c r="AB21" s="626"/>
      <c r="AC21" s="626"/>
      <c r="AD21" s="627">
        <v>4718007</v>
      </c>
      <c r="AE21" s="627"/>
      <c r="AF21" s="627"/>
      <c r="AG21" s="627"/>
      <c r="AH21" s="627"/>
      <c r="AI21" s="627"/>
      <c r="AJ21" s="627"/>
      <c r="AK21" s="627"/>
      <c r="AL21" s="628">
        <v>70.099999999999994</v>
      </c>
      <c r="AM21" s="629"/>
      <c r="AN21" s="629"/>
      <c r="AO21" s="630"/>
      <c r="AP21" s="620" t="s">
        <v>292</v>
      </c>
      <c r="AQ21" s="639"/>
      <c r="AR21" s="639"/>
      <c r="AS21" s="639"/>
      <c r="AT21" s="639"/>
      <c r="AU21" s="639"/>
      <c r="AV21" s="639"/>
      <c r="AW21" s="639"/>
      <c r="AX21" s="639"/>
      <c r="AY21" s="639"/>
      <c r="AZ21" s="639"/>
      <c r="BA21" s="639"/>
      <c r="BB21" s="639"/>
      <c r="BC21" s="639"/>
      <c r="BD21" s="639"/>
      <c r="BE21" s="639"/>
      <c r="BF21" s="640"/>
      <c r="BG21" s="623" t="s">
        <v>253</v>
      </c>
      <c r="BH21" s="624"/>
      <c r="BI21" s="624"/>
      <c r="BJ21" s="624"/>
      <c r="BK21" s="624"/>
      <c r="BL21" s="624"/>
      <c r="BM21" s="624"/>
      <c r="BN21" s="625"/>
      <c r="BO21" s="626" t="s">
        <v>253</v>
      </c>
      <c r="BP21" s="626"/>
      <c r="BQ21" s="626"/>
      <c r="BR21" s="626"/>
      <c r="BS21" s="627" t="s">
        <v>253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293</v>
      </c>
      <c r="C22" s="621"/>
      <c r="D22" s="621"/>
      <c r="E22" s="621"/>
      <c r="F22" s="621"/>
      <c r="G22" s="621"/>
      <c r="H22" s="621"/>
      <c r="I22" s="621"/>
      <c r="J22" s="621"/>
      <c r="K22" s="621"/>
      <c r="L22" s="621"/>
      <c r="M22" s="621"/>
      <c r="N22" s="621"/>
      <c r="O22" s="621"/>
      <c r="P22" s="621"/>
      <c r="Q22" s="622"/>
      <c r="R22" s="623">
        <v>4718007</v>
      </c>
      <c r="S22" s="624"/>
      <c r="T22" s="624"/>
      <c r="U22" s="624"/>
      <c r="V22" s="624"/>
      <c r="W22" s="624"/>
      <c r="X22" s="624"/>
      <c r="Y22" s="625"/>
      <c r="Z22" s="626">
        <v>41.9</v>
      </c>
      <c r="AA22" s="626"/>
      <c r="AB22" s="626"/>
      <c r="AC22" s="626"/>
      <c r="AD22" s="627">
        <v>4718007</v>
      </c>
      <c r="AE22" s="627"/>
      <c r="AF22" s="627"/>
      <c r="AG22" s="627"/>
      <c r="AH22" s="627"/>
      <c r="AI22" s="627"/>
      <c r="AJ22" s="627"/>
      <c r="AK22" s="627"/>
      <c r="AL22" s="628">
        <v>70.099999999999994</v>
      </c>
      <c r="AM22" s="629"/>
      <c r="AN22" s="629"/>
      <c r="AO22" s="630"/>
      <c r="AP22" s="620" t="s">
        <v>294</v>
      </c>
      <c r="AQ22" s="639"/>
      <c r="AR22" s="639"/>
      <c r="AS22" s="639"/>
      <c r="AT22" s="639"/>
      <c r="AU22" s="639"/>
      <c r="AV22" s="639"/>
      <c r="AW22" s="639"/>
      <c r="AX22" s="639"/>
      <c r="AY22" s="639"/>
      <c r="AZ22" s="639"/>
      <c r="BA22" s="639"/>
      <c r="BB22" s="639"/>
      <c r="BC22" s="639"/>
      <c r="BD22" s="639"/>
      <c r="BE22" s="639"/>
      <c r="BF22" s="640"/>
      <c r="BG22" s="623" t="s">
        <v>183</v>
      </c>
      <c r="BH22" s="624"/>
      <c r="BI22" s="624"/>
      <c r="BJ22" s="624"/>
      <c r="BK22" s="624"/>
      <c r="BL22" s="624"/>
      <c r="BM22" s="624"/>
      <c r="BN22" s="625"/>
      <c r="BO22" s="626" t="s">
        <v>253</v>
      </c>
      <c r="BP22" s="626"/>
      <c r="BQ22" s="626"/>
      <c r="BR22" s="626"/>
      <c r="BS22" s="627" t="s">
        <v>253</v>
      </c>
      <c r="BT22" s="627"/>
      <c r="BU22" s="627"/>
      <c r="BV22" s="627"/>
      <c r="BW22" s="627"/>
      <c r="BX22" s="627"/>
      <c r="BY22" s="627"/>
      <c r="BZ22" s="627"/>
      <c r="CA22" s="627"/>
      <c r="CB22" s="631"/>
      <c r="CD22" s="605" t="s">
        <v>295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296</v>
      </c>
      <c r="C23" s="621"/>
      <c r="D23" s="621"/>
      <c r="E23" s="621"/>
      <c r="F23" s="621"/>
      <c r="G23" s="621"/>
      <c r="H23" s="621"/>
      <c r="I23" s="621"/>
      <c r="J23" s="621"/>
      <c r="K23" s="621"/>
      <c r="L23" s="621"/>
      <c r="M23" s="621"/>
      <c r="N23" s="621"/>
      <c r="O23" s="621"/>
      <c r="P23" s="621"/>
      <c r="Q23" s="622"/>
      <c r="R23" s="623">
        <v>514662</v>
      </c>
      <c r="S23" s="624"/>
      <c r="T23" s="624"/>
      <c r="U23" s="624"/>
      <c r="V23" s="624"/>
      <c r="W23" s="624"/>
      <c r="X23" s="624"/>
      <c r="Y23" s="625"/>
      <c r="Z23" s="626">
        <v>4.5999999999999996</v>
      </c>
      <c r="AA23" s="626"/>
      <c r="AB23" s="626"/>
      <c r="AC23" s="626"/>
      <c r="AD23" s="627" t="s">
        <v>253</v>
      </c>
      <c r="AE23" s="627"/>
      <c r="AF23" s="627"/>
      <c r="AG23" s="627"/>
      <c r="AH23" s="627"/>
      <c r="AI23" s="627"/>
      <c r="AJ23" s="627"/>
      <c r="AK23" s="627"/>
      <c r="AL23" s="628" t="s">
        <v>246</v>
      </c>
      <c r="AM23" s="629"/>
      <c r="AN23" s="629"/>
      <c r="AO23" s="630"/>
      <c r="AP23" s="620" t="s">
        <v>297</v>
      </c>
      <c r="AQ23" s="639"/>
      <c r="AR23" s="639"/>
      <c r="AS23" s="639"/>
      <c r="AT23" s="639"/>
      <c r="AU23" s="639"/>
      <c r="AV23" s="639"/>
      <c r="AW23" s="639"/>
      <c r="AX23" s="639"/>
      <c r="AY23" s="639"/>
      <c r="AZ23" s="639"/>
      <c r="BA23" s="639"/>
      <c r="BB23" s="639"/>
      <c r="BC23" s="639"/>
      <c r="BD23" s="639"/>
      <c r="BE23" s="639"/>
      <c r="BF23" s="640"/>
      <c r="BG23" s="623" t="s">
        <v>253</v>
      </c>
      <c r="BH23" s="624"/>
      <c r="BI23" s="624"/>
      <c r="BJ23" s="624"/>
      <c r="BK23" s="624"/>
      <c r="BL23" s="624"/>
      <c r="BM23" s="624"/>
      <c r="BN23" s="625"/>
      <c r="BO23" s="626" t="s">
        <v>298</v>
      </c>
      <c r="BP23" s="626"/>
      <c r="BQ23" s="626"/>
      <c r="BR23" s="626"/>
      <c r="BS23" s="627" t="s">
        <v>246</v>
      </c>
      <c r="BT23" s="627"/>
      <c r="BU23" s="627"/>
      <c r="BV23" s="627"/>
      <c r="BW23" s="627"/>
      <c r="BX23" s="627"/>
      <c r="BY23" s="627"/>
      <c r="BZ23" s="627"/>
      <c r="CA23" s="627"/>
      <c r="CB23" s="631"/>
      <c r="CD23" s="605" t="s">
        <v>235</v>
      </c>
      <c r="CE23" s="606"/>
      <c r="CF23" s="606"/>
      <c r="CG23" s="606"/>
      <c r="CH23" s="606"/>
      <c r="CI23" s="606"/>
      <c r="CJ23" s="606"/>
      <c r="CK23" s="606"/>
      <c r="CL23" s="606"/>
      <c r="CM23" s="606"/>
      <c r="CN23" s="606"/>
      <c r="CO23" s="606"/>
      <c r="CP23" s="606"/>
      <c r="CQ23" s="607"/>
      <c r="CR23" s="605" t="s">
        <v>299</v>
      </c>
      <c r="CS23" s="606"/>
      <c r="CT23" s="606"/>
      <c r="CU23" s="606"/>
      <c r="CV23" s="606"/>
      <c r="CW23" s="606"/>
      <c r="CX23" s="606"/>
      <c r="CY23" s="607"/>
      <c r="CZ23" s="605" t="s">
        <v>300</v>
      </c>
      <c r="DA23" s="606"/>
      <c r="DB23" s="606"/>
      <c r="DC23" s="607"/>
      <c r="DD23" s="605" t="s">
        <v>301</v>
      </c>
      <c r="DE23" s="606"/>
      <c r="DF23" s="606"/>
      <c r="DG23" s="606"/>
      <c r="DH23" s="606"/>
      <c r="DI23" s="606"/>
      <c r="DJ23" s="606"/>
      <c r="DK23" s="607"/>
      <c r="DL23" s="650" t="s">
        <v>302</v>
      </c>
      <c r="DM23" s="651"/>
      <c r="DN23" s="651"/>
      <c r="DO23" s="651"/>
      <c r="DP23" s="651"/>
      <c r="DQ23" s="651"/>
      <c r="DR23" s="651"/>
      <c r="DS23" s="651"/>
      <c r="DT23" s="651"/>
      <c r="DU23" s="651"/>
      <c r="DV23" s="652"/>
      <c r="DW23" s="605" t="s">
        <v>303</v>
      </c>
      <c r="DX23" s="606"/>
      <c r="DY23" s="606"/>
      <c r="DZ23" s="606"/>
      <c r="EA23" s="606"/>
      <c r="EB23" s="606"/>
      <c r="EC23" s="607"/>
    </row>
    <row r="24" spans="2:133" ht="11.25" customHeight="1" x14ac:dyDescent="0.2">
      <c r="B24" s="620" t="s">
        <v>304</v>
      </c>
      <c r="C24" s="621"/>
      <c r="D24" s="621"/>
      <c r="E24" s="621"/>
      <c r="F24" s="621"/>
      <c r="G24" s="621"/>
      <c r="H24" s="621"/>
      <c r="I24" s="621"/>
      <c r="J24" s="621"/>
      <c r="K24" s="621"/>
      <c r="L24" s="621"/>
      <c r="M24" s="621"/>
      <c r="N24" s="621"/>
      <c r="O24" s="621"/>
      <c r="P24" s="621"/>
      <c r="Q24" s="622"/>
      <c r="R24" s="623">
        <v>84090</v>
      </c>
      <c r="S24" s="624"/>
      <c r="T24" s="624"/>
      <c r="U24" s="624"/>
      <c r="V24" s="624"/>
      <c r="W24" s="624"/>
      <c r="X24" s="624"/>
      <c r="Y24" s="625"/>
      <c r="Z24" s="626">
        <v>0.7</v>
      </c>
      <c r="AA24" s="626"/>
      <c r="AB24" s="626"/>
      <c r="AC24" s="626"/>
      <c r="AD24" s="627" t="s">
        <v>246</v>
      </c>
      <c r="AE24" s="627"/>
      <c r="AF24" s="627"/>
      <c r="AG24" s="627"/>
      <c r="AH24" s="627"/>
      <c r="AI24" s="627"/>
      <c r="AJ24" s="627"/>
      <c r="AK24" s="627"/>
      <c r="AL24" s="628" t="s">
        <v>246</v>
      </c>
      <c r="AM24" s="629"/>
      <c r="AN24" s="629"/>
      <c r="AO24" s="630"/>
      <c r="AP24" s="620" t="s">
        <v>305</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183</v>
      </c>
      <c r="BP24" s="626"/>
      <c r="BQ24" s="626"/>
      <c r="BR24" s="626"/>
      <c r="BS24" s="627" t="s">
        <v>253</v>
      </c>
      <c r="BT24" s="627"/>
      <c r="BU24" s="627"/>
      <c r="BV24" s="627"/>
      <c r="BW24" s="627"/>
      <c r="BX24" s="627"/>
      <c r="BY24" s="627"/>
      <c r="BZ24" s="627"/>
      <c r="CA24" s="627"/>
      <c r="CB24" s="631"/>
      <c r="CD24" s="609" t="s">
        <v>306</v>
      </c>
      <c r="CE24" s="610"/>
      <c r="CF24" s="610"/>
      <c r="CG24" s="610"/>
      <c r="CH24" s="610"/>
      <c r="CI24" s="610"/>
      <c r="CJ24" s="610"/>
      <c r="CK24" s="610"/>
      <c r="CL24" s="610"/>
      <c r="CM24" s="610"/>
      <c r="CN24" s="610"/>
      <c r="CO24" s="610"/>
      <c r="CP24" s="610"/>
      <c r="CQ24" s="611"/>
      <c r="CR24" s="612">
        <v>5049952</v>
      </c>
      <c r="CS24" s="613"/>
      <c r="CT24" s="613"/>
      <c r="CU24" s="613"/>
      <c r="CV24" s="613"/>
      <c r="CW24" s="613"/>
      <c r="CX24" s="613"/>
      <c r="CY24" s="614"/>
      <c r="CZ24" s="617">
        <v>45.3</v>
      </c>
      <c r="DA24" s="618"/>
      <c r="DB24" s="618"/>
      <c r="DC24" s="634"/>
      <c r="DD24" s="657">
        <v>3735780</v>
      </c>
      <c r="DE24" s="613"/>
      <c r="DF24" s="613"/>
      <c r="DG24" s="613"/>
      <c r="DH24" s="613"/>
      <c r="DI24" s="613"/>
      <c r="DJ24" s="613"/>
      <c r="DK24" s="614"/>
      <c r="DL24" s="657">
        <v>3207179</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2">
      <c r="B25" s="620" t="s">
        <v>307</v>
      </c>
      <c r="C25" s="621"/>
      <c r="D25" s="621"/>
      <c r="E25" s="621"/>
      <c r="F25" s="621"/>
      <c r="G25" s="621"/>
      <c r="H25" s="621"/>
      <c r="I25" s="621"/>
      <c r="J25" s="621"/>
      <c r="K25" s="621"/>
      <c r="L25" s="621"/>
      <c r="M25" s="621"/>
      <c r="N25" s="621"/>
      <c r="O25" s="621"/>
      <c r="P25" s="621"/>
      <c r="Q25" s="622"/>
      <c r="R25" s="623">
        <v>7320667</v>
      </c>
      <c r="S25" s="624"/>
      <c r="T25" s="624"/>
      <c r="U25" s="624"/>
      <c r="V25" s="624"/>
      <c r="W25" s="624"/>
      <c r="X25" s="624"/>
      <c r="Y25" s="625"/>
      <c r="Z25" s="626">
        <v>65</v>
      </c>
      <c r="AA25" s="626"/>
      <c r="AB25" s="626"/>
      <c r="AC25" s="626"/>
      <c r="AD25" s="627">
        <v>6721915</v>
      </c>
      <c r="AE25" s="627"/>
      <c r="AF25" s="627"/>
      <c r="AG25" s="627"/>
      <c r="AH25" s="627"/>
      <c r="AI25" s="627"/>
      <c r="AJ25" s="627"/>
      <c r="AK25" s="627"/>
      <c r="AL25" s="628">
        <v>99.9</v>
      </c>
      <c r="AM25" s="629"/>
      <c r="AN25" s="629"/>
      <c r="AO25" s="630"/>
      <c r="AP25" s="620" t="s">
        <v>308</v>
      </c>
      <c r="AQ25" s="639"/>
      <c r="AR25" s="639"/>
      <c r="AS25" s="639"/>
      <c r="AT25" s="639"/>
      <c r="AU25" s="639"/>
      <c r="AV25" s="639"/>
      <c r="AW25" s="639"/>
      <c r="AX25" s="639"/>
      <c r="AY25" s="639"/>
      <c r="AZ25" s="639"/>
      <c r="BA25" s="639"/>
      <c r="BB25" s="639"/>
      <c r="BC25" s="639"/>
      <c r="BD25" s="639"/>
      <c r="BE25" s="639"/>
      <c r="BF25" s="640"/>
      <c r="BG25" s="623" t="s">
        <v>253</v>
      </c>
      <c r="BH25" s="624"/>
      <c r="BI25" s="624"/>
      <c r="BJ25" s="624"/>
      <c r="BK25" s="624"/>
      <c r="BL25" s="624"/>
      <c r="BM25" s="624"/>
      <c r="BN25" s="625"/>
      <c r="BO25" s="626" t="s">
        <v>253</v>
      </c>
      <c r="BP25" s="626"/>
      <c r="BQ25" s="626"/>
      <c r="BR25" s="626"/>
      <c r="BS25" s="627" t="s">
        <v>183</v>
      </c>
      <c r="BT25" s="627"/>
      <c r="BU25" s="627"/>
      <c r="BV25" s="627"/>
      <c r="BW25" s="627"/>
      <c r="BX25" s="627"/>
      <c r="BY25" s="627"/>
      <c r="BZ25" s="627"/>
      <c r="CA25" s="627"/>
      <c r="CB25" s="631"/>
      <c r="CD25" s="620" t="s">
        <v>309</v>
      </c>
      <c r="CE25" s="621"/>
      <c r="CF25" s="621"/>
      <c r="CG25" s="621"/>
      <c r="CH25" s="621"/>
      <c r="CI25" s="621"/>
      <c r="CJ25" s="621"/>
      <c r="CK25" s="621"/>
      <c r="CL25" s="621"/>
      <c r="CM25" s="621"/>
      <c r="CN25" s="621"/>
      <c r="CO25" s="621"/>
      <c r="CP25" s="621"/>
      <c r="CQ25" s="622"/>
      <c r="CR25" s="623">
        <v>1927186</v>
      </c>
      <c r="CS25" s="653"/>
      <c r="CT25" s="653"/>
      <c r="CU25" s="653"/>
      <c r="CV25" s="653"/>
      <c r="CW25" s="653"/>
      <c r="CX25" s="653"/>
      <c r="CY25" s="654"/>
      <c r="CZ25" s="628">
        <v>17.3</v>
      </c>
      <c r="DA25" s="655"/>
      <c r="DB25" s="655"/>
      <c r="DC25" s="658"/>
      <c r="DD25" s="632">
        <v>1767201</v>
      </c>
      <c r="DE25" s="653"/>
      <c r="DF25" s="653"/>
      <c r="DG25" s="653"/>
      <c r="DH25" s="653"/>
      <c r="DI25" s="653"/>
      <c r="DJ25" s="653"/>
      <c r="DK25" s="654"/>
      <c r="DL25" s="632">
        <v>1539102</v>
      </c>
      <c r="DM25" s="653"/>
      <c r="DN25" s="653"/>
      <c r="DO25" s="653"/>
      <c r="DP25" s="653"/>
      <c r="DQ25" s="653"/>
      <c r="DR25" s="653"/>
      <c r="DS25" s="653"/>
      <c r="DT25" s="653"/>
      <c r="DU25" s="653"/>
      <c r="DV25" s="654"/>
      <c r="DW25" s="628">
        <v>22.6</v>
      </c>
      <c r="DX25" s="655"/>
      <c r="DY25" s="655"/>
      <c r="DZ25" s="655"/>
      <c r="EA25" s="655"/>
      <c r="EB25" s="655"/>
      <c r="EC25" s="656"/>
    </row>
    <row r="26" spans="2:133" ht="11.25" customHeight="1" x14ac:dyDescent="0.2">
      <c r="B26" s="620" t="s">
        <v>310</v>
      </c>
      <c r="C26" s="621"/>
      <c r="D26" s="621"/>
      <c r="E26" s="621"/>
      <c r="F26" s="621"/>
      <c r="G26" s="621"/>
      <c r="H26" s="621"/>
      <c r="I26" s="621"/>
      <c r="J26" s="621"/>
      <c r="K26" s="621"/>
      <c r="L26" s="621"/>
      <c r="M26" s="621"/>
      <c r="N26" s="621"/>
      <c r="O26" s="621"/>
      <c r="P26" s="621"/>
      <c r="Q26" s="622"/>
      <c r="R26" s="623">
        <v>1260</v>
      </c>
      <c r="S26" s="624"/>
      <c r="T26" s="624"/>
      <c r="U26" s="624"/>
      <c r="V26" s="624"/>
      <c r="W26" s="624"/>
      <c r="X26" s="624"/>
      <c r="Y26" s="625"/>
      <c r="Z26" s="626">
        <v>0</v>
      </c>
      <c r="AA26" s="626"/>
      <c r="AB26" s="626"/>
      <c r="AC26" s="626"/>
      <c r="AD26" s="627">
        <v>1260</v>
      </c>
      <c r="AE26" s="627"/>
      <c r="AF26" s="627"/>
      <c r="AG26" s="627"/>
      <c r="AH26" s="627"/>
      <c r="AI26" s="627"/>
      <c r="AJ26" s="627"/>
      <c r="AK26" s="627"/>
      <c r="AL26" s="628">
        <v>0</v>
      </c>
      <c r="AM26" s="629"/>
      <c r="AN26" s="629"/>
      <c r="AO26" s="630"/>
      <c r="AP26" s="620" t="s">
        <v>311</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246</v>
      </c>
      <c r="BP26" s="626"/>
      <c r="BQ26" s="626"/>
      <c r="BR26" s="626"/>
      <c r="BS26" s="627" t="s">
        <v>253</v>
      </c>
      <c r="BT26" s="627"/>
      <c r="BU26" s="627"/>
      <c r="BV26" s="627"/>
      <c r="BW26" s="627"/>
      <c r="BX26" s="627"/>
      <c r="BY26" s="627"/>
      <c r="BZ26" s="627"/>
      <c r="CA26" s="627"/>
      <c r="CB26" s="631"/>
      <c r="CD26" s="620" t="s">
        <v>312</v>
      </c>
      <c r="CE26" s="621"/>
      <c r="CF26" s="621"/>
      <c r="CG26" s="621"/>
      <c r="CH26" s="621"/>
      <c r="CI26" s="621"/>
      <c r="CJ26" s="621"/>
      <c r="CK26" s="621"/>
      <c r="CL26" s="621"/>
      <c r="CM26" s="621"/>
      <c r="CN26" s="621"/>
      <c r="CO26" s="621"/>
      <c r="CP26" s="621"/>
      <c r="CQ26" s="622"/>
      <c r="CR26" s="623">
        <v>1226147</v>
      </c>
      <c r="CS26" s="624"/>
      <c r="CT26" s="624"/>
      <c r="CU26" s="624"/>
      <c r="CV26" s="624"/>
      <c r="CW26" s="624"/>
      <c r="CX26" s="624"/>
      <c r="CY26" s="625"/>
      <c r="CZ26" s="628">
        <v>11</v>
      </c>
      <c r="DA26" s="655"/>
      <c r="DB26" s="655"/>
      <c r="DC26" s="658"/>
      <c r="DD26" s="632">
        <v>1115640</v>
      </c>
      <c r="DE26" s="624"/>
      <c r="DF26" s="624"/>
      <c r="DG26" s="624"/>
      <c r="DH26" s="624"/>
      <c r="DI26" s="624"/>
      <c r="DJ26" s="624"/>
      <c r="DK26" s="625"/>
      <c r="DL26" s="632" t="s">
        <v>183</v>
      </c>
      <c r="DM26" s="624"/>
      <c r="DN26" s="624"/>
      <c r="DO26" s="624"/>
      <c r="DP26" s="624"/>
      <c r="DQ26" s="624"/>
      <c r="DR26" s="624"/>
      <c r="DS26" s="624"/>
      <c r="DT26" s="624"/>
      <c r="DU26" s="624"/>
      <c r="DV26" s="625"/>
      <c r="DW26" s="628" t="s">
        <v>246</v>
      </c>
      <c r="DX26" s="655"/>
      <c r="DY26" s="655"/>
      <c r="DZ26" s="655"/>
      <c r="EA26" s="655"/>
      <c r="EB26" s="655"/>
      <c r="EC26" s="656"/>
    </row>
    <row r="27" spans="2:133" ht="11.25" customHeight="1" x14ac:dyDescent="0.2">
      <c r="B27" s="620" t="s">
        <v>313</v>
      </c>
      <c r="C27" s="621"/>
      <c r="D27" s="621"/>
      <c r="E27" s="621"/>
      <c r="F27" s="621"/>
      <c r="G27" s="621"/>
      <c r="H27" s="621"/>
      <c r="I27" s="621"/>
      <c r="J27" s="621"/>
      <c r="K27" s="621"/>
      <c r="L27" s="621"/>
      <c r="M27" s="621"/>
      <c r="N27" s="621"/>
      <c r="O27" s="621"/>
      <c r="P27" s="621"/>
      <c r="Q27" s="622"/>
      <c r="R27" s="623">
        <v>8768</v>
      </c>
      <c r="S27" s="624"/>
      <c r="T27" s="624"/>
      <c r="U27" s="624"/>
      <c r="V27" s="624"/>
      <c r="W27" s="624"/>
      <c r="X27" s="624"/>
      <c r="Y27" s="625"/>
      <c r="Z27" s="626">
        <v>0.1</v>
      </c>
      <c r="AA27" s="626"/>
      <c r="AB27" s="626"/>
      <c r="AC27" s="626"/>
      <c r="AD27" s="627" t="s">
        <v>183</v>
      </c>
      <c r="AE27" s="627"/>
      <c r="AF27" s="627"/>
      <c r="AG27" s="627"/>
      <c r="AH27" s="627"/>
      <c r="AI27" s="627"/>
      <c r="AJ27" s="627"/>
      <c r="AK27" s="627"/>
      <c r="AL27" s="628" t="s">
        <v>253</v>
      </c>
      <c r="AM27" s="629"/>
      <c r="AN27" s="629"/>
      <c r="AO27" s="630"/>
      <c r="AP27" s="620" t="s">
        <v>314</v>
      </c>
      <c r="AQ27" s="621"/>
      <c r="AR27" s="621"/>
      <c r="AS27" s="621"/>
      <c r="AT27" s="621"/>
      <c r="AU27" s="621"/>
      <c r="AV27" s="621"/>
      <c r="AW27" s="621"/>
      <c r="AX27" s="621"/>
      <c r="AY27" s="621"/>
      <c r="AZ27" s="621"/>
      <c r="BA27" s="621"/>
      <c r="BB27" s="621"/>
      <c r="BC27" s="621"/>
      <c r="BD27" s="621"/>
      <c r="BE27" s="621"/>
      <c r="BF27" s="622"/>
      <c r="BG27" s="623">
        <v>1436899</v>
      </c>
      <c r="BH27" s="624"/>
      <c r="BI27" s="624"/>
      <c r="BJ27" s="624"/>
      <c r="BK27" s="624"/>
      <c r="BL27" s="624"/>
      <c r="BM27" s="624"/>
      <c r="BN27" s="625"/>
      <c r="BO27" s="626">
        <v>100</v>
      </c>
      <c r="BP27" s="626"/>
      <c r="BQ27" s="626"/>
      <c r="BR27" s="626"/>
      <c r="BS27" s="627" t="s">
        <v>253</v>
      </c>
      <c r="BT27" s="627"/>
      <c r="BU27" s="627"/>
      <c r="BV27" s="627"/>
      <c r="BW27" s="627"/>
      <c r="BX27" s="627"/>
      <c r="BY27" s="627"/>
      <c r="BZ27" s="627"/>
      <c r="CA27" s="627"/>
      <c r="CB27" s="631"/>
      <c r="CD27" s="620" t="s">
        <v>315</v>
      </c>
      <c r="CE27" s="621"/>
      <c r="CF27" s="621"/>
      <c r="CG27" s="621"/>
      <c r="CH27" s="621"/>
      <c r="CI27" s="621"/>
      <c r="CJ27" s="621"/>
      <c r="CK27" s="621"/>
      <c r="CL27" s="621"/>
      <c r="CM27" s="621"/>
      <c r="CN27" s="621"/>
      <c r="CO27" s="621"/>
      <c r="CP27" s="621"/>
      <c r="CQ27" s="622"/>
      <c r="CR27" s="623">
        <v>1475339</v>
      </c>
      <c r="CS27" s="653"/>
      <c r="CT27" s="653"/>
      <c r="CU27" s="653"/>
      <c r="CV27" s="653"/>
      <c r="CW27" s="653"/>
      <c r="CX27" s="653"/>
      <c r="CY27" s="654"/>
      <c r="CZ27" s="628">
        <v>13.2</v>
      </c>
      <c r="DA27" s="655"/>
      <c r="DB27" s="655"/>
      <c r="DC27" s="658"/>
      <c r="DD27" s="632">
        <v>402840</v>
      </c>
      <c r="DE27" s="653"/>
      <c r="DF27" s="653"/>
      <c r="DG27" s="653"/>
      <c r="DH27" s="653"/>
      <c r="DI27" s="653"/>
      <c r="DJ27" s="653"/>
      <c r="DK27" s="654"/>
      <c r="DL27" s="632">
        <v>102338</v>
      </c>
      <c r="DM27" s="653"/>
      <c r="DN27" s="653"/>
      <c r="DO27" s="653"/>
      <c r="DP27" s="653"/>
      <c r="DQ27" s="653"/>
      <c r="DR27" s="653"/>
      <c r="DS27" s="653"/>
      <c r="DT27" s="653"/>
      <c r="DU27" s="653"/>
      <c r="DV27" s="654"/>
      <c r="DW27" s="628">
        <v>1.5</v>
      </c>
      <c r="DX27" s="655"/>
      <c r="DY27" s="655"/>
      <c r="DZ27" s="655"/>
      <c r="EA27" s="655"/>
      <c r="EB27" s="655"/>
      <c r="EC27" s="656"/>
    </row>
    <row r="28" spans="2:133" ht="11.25" customHeight="1" x14ac:dyDescent="0.2">
      <c r="B28" s="620" t="s">
        <v>316</v>
      </c>
      <c r="C28" s="621"/>
      <c r="D28" s="621"/>
      <c r="E28" s="621"/>
      <c r="F28" s="621"/>
      <c r="G28" s="621"/>
      <c r="H28" s="621"/>
      <c r="I28" s="621"/>
      <c r="J28" s="621"/>
      <c r="K28" s="621"/>
      <c r="L28" s="621"/>
      <c r="M28" s="621"/>
      <c r="N28" s="621"/>
      <c r="O28" s="621"/>
      <c r="P28" s="621"/>
      <c r="Q28" s="622"/>
      <c r="R28" s="623">
        <v>67022</v>
      </c>
      <c r="S28" s="624"/>
      <c r="T28" s="624"/>
      <c r="U28" s="624"/>
      <c r="V28" s="624"/>
      <c r="W28" s="624"/>
      <c r="X28" s="624"/>
      <c r="Y28" s="625"/>
      <c r="Z28" s="626">
        <v>0.6</v>
      </c>
      <c r="AA28" s="626"/>
      <c r="AB28" s="626"/>
      <c r="AC28" s="626"/>
      <c r="AD28" s="627">
        <v>5095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317</v>
      </c>
      <c r="CE28" s="621"/>
      <c r="CF28" s="621"/>
      <c r="CG28" s="621"/>
      <c r="CH28" s="621"/>
      <c r="CI28" s="621"/>
      <c r="CJ28" s="621"/>
      <c r="CK28" s="621"/>
      <c r="CL28" s="621"/>
      <c r="CM28" s="621"/>
      <c r="CN28" s="621"/>
      <c r="CO28" s="621"/>
      <c r="CP28" s="621"/>
      <c r="CQ28" s="622"/>
      <c r="CR28" s="623">
        <v>1647427</v>
      </c>
      <c r="CS28" s="624"/>
      <c r="CT28" s="624"/>
      <c r="CU28" s="624"/>
      <c r="CV28" s="624"/>
      <c r="CW28" s="624"/>
      <c r="CX28" s="624"/>
      <c r="CY28" s="625"/>
      <c r="CZ28" s="628">
        <v>14.8</v>
      </c>
      <c r="DA28" s="655"/>
      <c r="DB28" s="655"/>
      <c r="DC28" s="658"/>
      <c r="DD28" s="632">
        <v>1565739</v>
      </c>
      <c r="DE28" s="624"/>
      <c r="DF28" s="624"/>
      <c r="DG28" s="624"/>
      <c r="DH28" s="624"/>
      <c r="DI28" s="624"/>
      <c r="DJ28" s="624"/>
      <c r="DK28" s="625"/>
      <c r="DL28" s="632">
        <v>1565739</v>
      </c>
      <c r="DM28" s="624"/>
      <c r="DN28" s="624"/>
      <c r="DO28" s="624"/>
      <c r="DP28" s="624"/>
      <c r="DQ28" s="624"/>
      <c r="DR28" s="624"/>
      <c r="DS28" s="624"/>
      <c r="DT28" s="624"/>
      <c r="DU28" s="624"/>
      <c r="DV28" s="625"/>
      <c r="DW28" s="628">
        <v>23</v>
      </c>
      <c r="DX28" s="655"/>
      <c r="DY28" s="655"/>
      <c r="DZ28" s="655"/>
      <c r="EA28" s="655"/>
      <c r="EB28" s="655"/>
      <c r="EC28" s="656"/>
    </row>
    <row r="29" spans="2:133" ht="11.25" customHeight="1" x14ac:dyDescent="0.2">
      <c r="B29" s="620" t="s">
        <v>318</v>
      </c>
      <c r="C29" s="621"/>
      <c r="D29" s="621"/>
      <c r="E29" s="621"/>
      <c r="F29" s="621"/>
      <c r="G29" s="621"/>
      <c r="H29" s="621"/>
      <c r="I29" s="621"/>
      <c r="J29" s="621"/>
      <c r="K29" s="621"/>
      <c r="L29" s="621"/>
      <c r="M29" s="621"/>
      <c r="N29" s="621"/>
      <c r="O29" s="621"/>
      <c r="P29" s="621"/>
      <c r="Q29" s="622"/>
      <c r="R29" s="623">
        <v>6992</v>
      </c>
      <c r="S29" s="624"/>
      <c r="T29" s="624"/>
      <c r="U29" s="624"/>
      <c r="V29" s="624"/>
      <c r="W29" s="624"/>
      <c r="X29" s="624"/>
      <c r="Y29" s="625"/>
      <c r="Z29" s="626">
        <v>0.1</v>
      </c>
      <c r="AA29" s="626"/>
      <c r="AB29" s="626"/>
      <c r="AC29" s="626"/>
      <c r="AD29" s="627" t="s">
        <v>253</v>
      </c>
      <c r="AE29" s="627"/>
      <c r="AF29" s="627"/>
      <c r="AG29" s="627"/>
      <c r="AH29" s="627"/>
      <c r="AI29" s="627"/>
      <c r="AJ29" s="627"/>
      <c r="AK29" s="627"/>
      <c r="AL29" s="628" t="s">
        <v>246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319</v>
      </c>
      <c r="CE29" s="662"/>
      <c r="CF29" s="620" t="s">
        <v>320</v>
      </c>
      <c r="CG29" s="621"/>
      <c r="CH29" s="621"/>
      <c r="CI29" s="621"/>
      <c r="CJ29" s="621"/>
      <c r="CK29" s="621"/>
      <c r="CL29" s="621"/>
      <c r="CM29" s="621"/>
      <c r="CN29" s="621"/>
      <c r="CO29" s="621"/>
      <c r="CP29" s="621"/>
      <c r="CQ29" s="622"/>
      <c r="CR29" s="623">
        <v>1647427</v>
      </c>
      <c r="CS29" s="653"/>
      <c r="CT29" s="653"/>
      <c r="CU29" s="653"/>
      <c r="CV29" s="653"/>
      <c r="CW29" s="653"/>
      <c r="CX29" s="653"/>
      <c r="CY29" s="654"/>
      <c r="CZ29" s="628">
        <v>14.8</v>
      </c>
      <c r="DA29" s="655"/>
      <c r="DB29" s="655"/>
      <c r="DC29" s="658"/>
      <c r="DD29" s="632">
        <v>1565739</v>
      </c>
      <c r="DE29" s="653"/>
      <c r="DF29" s="653"/>
      <c r="DG29" s="653"/>
      <c r="DH29" s="653"/>
      <c r="DI29" s="653"/>
      <c r="DJ29" s="653"/>
      <c r="DK29" s="654"/>
      <c r="DL29" s="632">
        <v>1565739</v>
      </c>
      <c r="DM29" s="653"/>
      <c r="DN29" s="653"/>
      <c r="DO29" s="653"/>
      <c r="DP29" s="653"/>
      <c r="DQ29" s="653"/>
      <c r="DR29" s="653"/>
      <c r="DS29" s="653"/>
      <c r="DT29" s="653"/>
      <c r="DU29" s="653"/>
      <c r="DV29" s="654"/>
      <c r="DW29" s="628">
        <v>23</v>
      </c>
      <c r="DX29" s="655"/>
      <c r="DY29" s="655"/>
      <c r="DZ29" s="655"/>
      <c r="EA29" s="655"/>
      <c r="EB29" s="655"/>
      <c r="EC29" s="656"/>
    </row>
    <row r="30" spans="2:133" ht="11.25" customHeight="1" x14ac:dyDescent="0.2">
      <c r="B30" s="620" t="s">
        <v>321</v>
      </c>
      <c r="C30" s="621"/>
      <c r="D30" s="621"/>
      <c r="E30" s="621"/>
      <c r="F30" s="621"/>
      <c r="G30" s="621"/>
      <c r="H30" s="621"/>
      <c r="I30" s="621"/>
      <c r="J30" s="621"/>
      <c r="K30" s="621"/>
      <c r="L30" s="621"/>
      <c r="M30" s="621"/>
      <c r="N30" s="621"/>
      <c r="O30" s="621"/>
      <c r="P30" s="621"/>
      <c r="Q30" s="622"/>
      <c r="R30" s="623">
        <v>1456701</v>
      </c>
      <c r="S30" s="624"/>
      <c r="T30" s="624"/>
      <c r="U30" s="624"/>
      <c r="V30" s="624"/>
      <c r="W30" s="624"/>
      <c r="X30" s="624"/>
      <c r="Y30" s="625"/>
      <c r="Z30" s="626">
        <v>12.9</v>
      </c>
      <c r="AA30" s="626"/>
      <c r="AB30" s="626"/>
      <c r="AC30" s="626"/>
      <c r="AD30" s="627" t="s">
        <v>253</v>
      </c>
      <c r="AE30" s="627"/>
      <c r="AF30" s="627"/>
      <c r="AG30" s="627"/>
      <c r="AH30" s="627"/>
      <c r="AI30" s="627"/>
      <c r="AJ30" s="627"/>
      <c r="AK30" s="627"/>
      <c r="AL30" s="628" t="s">
        <v>253</v>
      </c>
      <c r="AM30" s="629"/>
      <c r="AN30" s="629"/>
      <c r="AO30" s="630"/>
      <c r="AP30" s="605" t="s">
        <v>235</v>
      </c>
      <c r="AQ30" s="606"/>
      <c r="AR30" s="606"/>
      <c r="AS30" s="606"/>
      <c r="AT30" s="606"/>
      <c r="AU30" s="606"/>
      <c r="AV30" s="606"/>
      <c r="AW30" s="606"/>
      <c r="AX30" s="606"/>
      <c r="AY30" s="606"/>
      <c r="AZ30" s="606"/>
      <c r="BA30" s="606"/>
      <c r="BB30" s="606"/>
      <c r="BC30" s="606"/>
      <c r="BD30" s="606"/>
      <c r="BE30" s="606"/>
      <c r="BF30" s="607"/>
      <c r="BG30" s="605" t="s">
        <v>322</v>
      </c>
      <c r="BH30" s="659"/>
      <c r="BI30" s="659"/>
      <c r="BJ30" s="659"/>
      <c r="BK30" s="659"/>
      <c r="BL30" s="659"/>
      <c r="BM30" s="659"/>
      <c r="BN30" s="659"/>
      <c r="BO30" s="659"/>
      <c r="BP30" s="659"/>
      <c r="BQ30" s="660"/>
      <c r="BR30" s="605" t="s">
        <v>323</v>
      </c>
      <c r="BS30" s="659"/>
      <c r="BT30" s="659"/>
      <c r="BU30" s="659"/>
      <c r="BV30" s="659"/>
      <c r="BW30" s="659"/>
      <c r="BX30" s="659"/>
      <c r="BY30" s="659"/>
      <c r="BZ30" s="659"/>
      <c r="CA30" s="659"/>
      <c r="CB30" s="660"/>
      <c r="CD30" s="663"/>
      <c r="CE30" s="664"/>
      <c r="CF30" s="620" t="s">
        <v>324</v>
      </c>
      <c r="CG30" s="621"/>
      <c r="CH30" s="621"/>
      <c r="CI30" s="621"/>
      <c r="CJ30" s="621"/>
      <c r="CK30" s="621"/>
      <c r="CL30" s="621"/>
      <c r="CM30" s="621"/>
      <c r="CN30" s="621"/>
      <c r="CO30" s="621"/>
      <c r="CP30" s="621"/>
      <c r="CQ30" s="622"/>
      <c r="CR30" s="623">
        <v>1612576</v>
      </c>
      <c r="CS30" s="624"/>
      <c r="CT30" s="624"/>
      <c r="CU30" s="624"/>
      <c r="CV30" s="624"/>
      <c r="CW30" s="624"/>
      <c r="CX30" s="624"/>
      <c r="CY30" s="625"/>
      <c r="CZ30" s="628">
        <v>14.5</v>
      </c>
      <c r="DA30" s="655"/>
      <c r="DB30" s="655"/>
      <c r="DC30" s="658"/>
      <c r="DD30" s="632">
        <v>1532417</v>
      </c>
      <c r="DE30" s="624"/>
      <c r="DF30" s="624"/>
      <c r="DG30" s="624"/>
      <c r="DH30" s="624"/>
      <c r="DI30" s="624"/>
      <c r="DJ30" s="624"/>
      <c r="DK30" s="625"/>
      <c r="DL30" s="632">
        <v>1532417</v>
      </c>
      <c r="DM30" s="624"/>
      <c r="DN30" s="624"/>
      <c r="DO30" s="624"/>
      <c r="DP30" s="624"/>
      <c r="DQ30" s="624"/>
      <c r="DR30" s="624"/>
      <c r="DS30" s="624"/>
      <c r="DT30" s="624"/>
      <c r="DU30" s="624"/>
      <c r="DV30" s="625"/>
      <c r="DW30" s="628">
        <v>22.5</v>
      </c>
      <c r="DX30" s="655"/>
      <c r="DY30" s="655"/>
      <c r="DZ30" s="655"/>
      <c r="EA30" s="655"/>
      <c r="EB30" s="655"/>
      <c r="EC30" s="656"/>
    </row>
    <row r="31" spans="2:133" ht="11.25" customHeight="1" x14ac:dyDescent="0.2">
      <c r="B31" s="636" t="s">
        <v>325</v>
      </c>
      <c r="C31" s="637"/>
      <c r="D31" s="637"/>
      <c r="E31" s="637"/>
      <c r="F31" s="637"/>
      <c r="G31" s="637"/>
      <c r="H31" s="637"/>
      <c r="I31" s="637"/>
      <c r="J31" s="637"/>
      <c r="K31" s="637"/>
      <c r="L31" s="637"/>
      <c r="M31" s="637"/>
      <c r="N31" s="637"/>
      <c r="O31" s="637"/>
      <c r="P31" s="637"/>
      <c r="Q31" s="638"/>
      <c r="R31" s="623" t="s">
        <v>253</v>
      </c>
      <c r="S31" s="624"/>
      <c r="T31" s="624"/>
      <c r="U31" s="624"/>
      <c r="V31" s="624"/>
      <c r="W31" s="624"/>
      <c r="X31" s="624"/>
      <c r="Y31" s="625"/>
      <c r="Z31" s="626" t="s">
        <v>253</v>
      </c>
      <c r="AA31" s="626"/>
      <c r="AB31" s="626"/>
      <c r="AC31" s="626"/>
      <c r="AD31" s="627" t="s">
        <v>246</v>
      </c>
      <c r="AE31" s="627"/>
      <c r="AF31" s="627"/>
      <c r="AG31" s="627"/>
      <c r="AH31" s="627"/>
      <c r="AI31" s="627"/>
      <c r="AJ31" s="627"/>
      <c r="AK31" s="627"/>
      <c r="AL31" s="628" t="s">
        <v>246</v>
      </c>
      <c r="AM31" s="629"/>
      <c r="AN31" s="629"/>
      <c r="AO31" s="630"/>
      <c r="AP31" s="671" t="s">
        <v>326</v>
      </c>
      <c r="AQ31" s="672"/>
      <c r="AR31" s="672"/>
      <c r="AS31" s="672"/>
      <c r="AT31" s="677" t="s">
        <v>327</v>
      </c>
      <c r="AU31" s="218"/>
      <c r="AV31" s="218"/>
      <c r="AW31" s="218"/>
      <c r="AX31" s="609" t="s">
        <v>198</v>
      </c>
      <c r="AY31" s="610"/>
      <c r="AZ31" s="610"/>
      <c r="BA31" s="610"/>
      <c r="BB31" s="610"/>
      <c r="BC31" s="610"/>
      <c r="BD31" s="610"/>
      <c r="BE31" s="610"/>
      <c r="BF31" s="611"/>
      <c r="BG31" s="670">
        <v>98.9</v>
      </c>
      <c r="BH31" s="667"/>
      <c r="BI31" s="667"/>
      <c r="BJ31" s="667"/>
      <c r="BK31" s="667"/>
      <c r="BL31" s="667"/>
      <c r="BM31" s="618">
        <v>94.8</v>
      </c>
      <c r="BN31" s="667"/>
      <c r="BO31" s="667"/>
      <c r="BP31" s="667"/>
      <c r="BQ31" s="668"/>
      <c r="BR31" s="670">
        <v>98.9</v>
      </c>
      <c r="BS31" s="667"/>
      <c r="BT31" s="667"/>
      <c r="BU31" s="667"/>
      <c r="BV31" s="667"/>
      <c r="BW31" s="667"/>
      <c r="BX31" s="618">
        <v>94.3</v>
      </c>
      <c r="BY31" s="667"/>
      <c r="BZ31" s="667"/>
      <c r="CA31" s="667"/>
      <c r="CB31" s="668"/>
      <c r="CD31" s="663"/>
      <c r="CE31" s="664"/>
      <c r="CF31" s="620" t="s">
        <v>328</v>
      </c>
      <c r="CG31" s="621"/>
      <c r="CH31" s="621"/>
      <c r="CI31" s="621"/>
      <c r="CJ31" s="621"/>
      <c r="CK31" s="621"/>
      <c r="CL31" s="621"/>
      <c r="CM31" s="621"/>
      <c r="CN31" s="621"/>
      <c r="CO31" s="621"/>
      <c r="CP31" s="621"/>
      <c r="CQ31" s="622"/>
      <c r="CR31" s="623">
        <v>34851</v>
      </c>
      <c r="CS31" s="653"/>
      <c r="CT31" s="653"/>
      <c r="CU31" s="653"/>
      <c r="CV31" s="653"/>
      <c r="CW31" s="653"/>
      <c r="CX31" s="653"/>
      <c r="CY31" s="654"/>
      <c r="CZ31" s="628">
        <v>0.3</v>
      </c>
      <c r="DA31" s="655"/>
      <c r="DB31" s="655"/>
      <c r="DC31" s="658"/>
      <c r="DD31" s="632">
        <v>33322</v>
      </c>
      <c r="DE31" s="653"/>
      <c r="DF31" s="653"/>
      <c r="DG31" s="653"/>
      <c r="DH31" s="653"/>
      <c r="DI31" s="653"/>
      <c r="DJ31" s="653"/>
      <c r="DK31" s="654"/>
      <c r="DL31" s="632">
        <v>33322</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329</v>
      </c>
      <c r="C32" s="621"/>
      <c r="D32" s="621"/>
      <c r="E32" s="621"/>
      <c r="F32" s="621"/>
      <c r="G32" s="621"/>
      <c r="H32" s="621"/>
      <c r="I32" s="621"/>
      <c r="J32" s="621"/>
      <c r="K32" s="621"/>
      <c r="L32" s="621"/>
      <c r="M32" s="621"/>
      <c r="N32" s="621"/>
      <c r="O32" s="621"/>
      <c r="P32" s="621"/>
      <c r="Q32" s="622"/>
      <c r="R32" s="623">
        <v>759023</v>
      </c>
      <c r="S32" s="624"/>
      <c r="T32" s="624"/>
      <c r="U32" s="624"/>
      <c r="V32" s="624"/>
      <c r="W32" s="624"/>
      <c r="X32" s="624"/>
      <c r="Y32" s="625"/>
      <c r="Z32" s="626">
        <v>6.7</v>
      </c>
      <c r="AA32" s="626"/>
      <c r="AB32" s="626"/>
      <c r="AC32" s="626"/>
      <c r="AD32" s="627" t="s">
        <v>246</v>
      </c>
      <c r="AE32" s="627"/>
      <c r="AF32" s="627"/>
      <c r="AG32" s="627"/>
      <c r="AH32" s="627"/>
      <c r="AI32" s="627"/>
      <c r="AJ32" s="627"/>
      <c r="AK32" s="627"/>
      <c r="AL32" s="628" t="s">
        <v>246</v>
      </c>
      <c r="AM32" s="629"/>
      <c r="AN32" s="629"/>
      <c r="AO32" s="630"/>
      <c r="AP32" s="673"/>
      <c r="AQ32" s="674"/>
      <c r="AR32" s="674"/>
      <c r="AS32" s="674"/>
      <c r="AT32" s="678"/>
      <c r="AU32" s="214" t="s">
        <v>330</v>
      </c>
      <c r="AX32" s="620" t="s">
        <v>331</v>
      </c>
      <c r="AY32" s="621"/>
      <c r="AZ32" s="621"/>
      <c r="BA32" s="621"/>
      <c r="BB32" s="621"/>
      <c r="BC32" s="621"/>
      <c r="BD32" s="621"/>
      <c r="BE32" s="621"/>
      <c r="BF32" s="622"/>
      <c r="BG32" s="680">
        <v>98.9</v>
      </c>
      <c r="BH32" s="653"/>
      <c r="BI32" s="653"/>
      <c r="BJ32" s="653"/>
      <c r="BK32" s="653"/>
      <c r="BL32" s="653"/>
      <c r="BM32" s="629">
        <v>93.7</v>
      </c>
      <c r="BN32" s="653"/>
      <c r="BO32" s="653"/>
      <c r="BP32" s="653"/>
      <c r="BQ32" s="669"/>
      <c r="BR32" s="680">
        <v>98.8</v>
      </c>
      <c r="BS32" s="653"/>
      <c r="BT32" s="653"/>
      <c r="BU32" s="653"/>
      <c r="BV32" s="653"/>
      <c r="BW32" s="653"/>
      <c r="BX32" s="629">
        <v>93.3</v>
      </c>
      <c r="BY32" s="653"/>
      <c r="BZ32" s="653"/>
      <c r="CA32" s="653"/>
      <c r="CB32" s="669"/>
      <c r="CD32" s="665"/>
      <c r="CE32" s="666"/>
      <c r="CF32" s="620" t="s">
        <v>332</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246</v>
      </c>
      <c r="DA32" s="655"/>
      <c r="DB32" s="655"/>
      <c r="DC32" s="658"/>
      <c r="DD32" s="632" t="s">
        <v>183</v>
      </c>
      <c r="DE32" s="624"/>
      <c r="DF32" s="624"/>
      <c r="DG32" s="624"/>
      <c r="DH32" s="624"/>
      <c r="DI32" s="624"/>
      <c r="DJ32" s="624"/>
      <c r="DK32" s="625"/>
      <c r="DL32" s="632" t="s">
        <v>253</v>
      </c>
      <c r="DM32" s="624"/>
      <c r="DN32" s="624"/>
      <c r="DO32" s="624"/>
      <c r="DP32" s="624"/>
      <c r="DQ32" s="624"/>
      <c r="DR32" s="624"/>
      <c r="DS32" s="624"/>
      <c r="DT32" s="624"/>
      <c r="DU32" s="624"/>
      <c r="DV32" s="625"/>
      <c r="DW32" s="628" t="s">
        <v>253</v>
      </c>
      <c r="DX32" s="655"/>
      <c r="DY32" s="655"/>
      <c r="DZ32" s="655"/>
      <c r="EA32" s="655"/>
      <c r="EB32" s="655"/>
      <c r="EC32" s="656"/>
    </row>
    <row r="33" spans="2:133" ht="11.25" customHeight="1" x14ac:dyDescent="0.2">
      <c r="B33" s="620" t="s">
        <v>333</v>
      </c>
      <c r="C33" s="621"/>
      <c r="D33" s="621"/>
      <c r="E33" s="621"/>
      <c r="F33" s="621"/>
      <c r="G33" s="621"/>
      <c r="H33" s="621"/>
      <c r="I33" s="621"/>
      <c r="J33" s="621"/>
      <c r="K33" s="621"/>
      <c r="L33" s="621"/>
      <c r="M33" s="621"/>
      <c r="N33" s="621"/>
      <c r="O33" s="621"/>
      <c r="P33" s="621"/>
      <c r="Q33" s="622"/>
      <c r="R33" s="623">
        <v>55290</v>
      </c>
      <c r="S33" s="624"/>
      <c r="T33" s="624"/>
      <c r="U33" s="624"/>
      <c r="V33" s="624"/>
      <c r="W33" s="624"/>
      <c r="X33" s="624"/>
      <c r="Y33" s="625"/>
      <c r="Z33" s="626">
        <v>0.5</v>
      </c>
      <c r="AA33" s="626"/>
      <c r="AB33" s="626"/>
      <c r="AC33" s="626"/>
      <c r="AD33" s="627">
        <v>371</v>
      </c>
      <c r="AE33" s="627"/>
      <c r="AF33" s="627"/>
      <c r="AG33" s="627"/>
      <c r="AH33" s="627"/>
      <c r="AI33" s="627"/>
      <c r="AJ33" s="627"/>
      <c r="AK33" s="627"/>
      <c r="AL33" s="628">
        <v>0</v>
      </c>
      <c r="AM33" s="629"/>
      <c r="AN33" s="629"/>
      <c r="AO33" s="630"/>
      <c r="AP33" s="675"/>
      <c r="AQ33" s="676"/>
      <c r="AR33" s="676"/>
      <c r="AS33" s="676"/>
      <c r="AT33" s="679"/>
      <c r="AU33" s="219"/>
      <c r="AV33" s="219"/>
      <c r="AW33" s="219"/>
      <c r="AX33" s="644" t="s">
        <v>334</v>
      </c>
      <c r="AY33" s="645"/>
      <c r="AZ33" s="645"/>
      <c r="BA33" s="645"/>
      <c r="BB33" s="645"/>
      <c r="BC33" s="645"/>
      <c r="BD33" s="645"/>
      <c r="BE33" s="645"/>
      <c r="BF33" s="646"/>
      <c r="BG33" s="681">
        <v>98.9</v>
      </c>
      <c r="BH33" s="682"/>
      <c r="BI33" s="682"/>
      <c r="BJ33" s="682"/>
      <c r="BK33" s="682"/>
      <c r="BL33" s="682"/>
      <c r="BM33" s="683">
        <v>95</v>
      </c>
      <c r="BN33" s="682"/>
      <c r="BO33" s="682"/>
      <c r="BP33" s="682"/>
      <c r="BQ33" s="684"/>
      <c r="BR33" s="681">
        <v>98.9</v>
      </c>
      <c r="BS33" s="682"/>
      <c r="BT33" s="682"/>
      <c r="BU33" s="682"/>
      <c r="BV33" s="682"/>
      <c r="BW33" s="682"/>
      <c r="BX33" s="683">
        <v>94.6</v>
      </c>
      <c r="BY33" s="682"/>
      <c r="BZ33" s="682"/>
      <c r="CA33" s="682"/>
      <c r="CB33" s="684"/>
      <c r="CD33" s="620" t="s">
        <v>335</v>
      </c>
      <c r="CE33" s="621"/>
      <c r="CF33" s="621"/>
      <c r="CG33" s="621"/>
      <c r="CH33" s="621"/>
      <c r="CI33" s="621"/>
      <c r="CJ33" s="621"/>
      <c r="CK33" s="621"/>
      <c r="CL33" s="621"/>
      <c r="CM33" s="621"/>
      <c r="CN33" s="621"/>
      <c r="CO33" s="621"/>
      <c r="CP33" s="621"/>
      <c r="CQ33" s="622"/>
      <c r="CR33" s="623">
        <v>5177241</v>
      </c>
      <c r="CS33" s="653"/>
      <c r="CT33" s="653"/>
      <c r="CU33" s="653"/>
      <c r="CV33" s="653"/>
      <c r="CW33" s="653"/>
      <c r="CX33" s="653"/>
      <c r="CY33" s="654"/>
      <c r="CZ33" s="628">
        <v>46.4</v>
      </c>
      <c r="DA33" s="655"/>
      <c r="DB33" s="655"/>
      <c r="DC33" s="658"/>
      <c r="DD33" s="632">
        <v>4375995</v>
      </c>
      <c r="DE33" s="653"/>
      <c r="DF33" s="653"/>
      <c r="DG33" s="653"/>
      <c r="DH33" s="653"/>
      <c r="DI33" s="653"/>
      <c r="DJ33" s="653"/>
      <c r="DK33" s="654"/>
      <c r="DL33" s="632">
        <v>2926148</v>
      </c>
      <c r="DM33" s="653"/>
      <c r="DN33" s="653"/>
      <c r="DO33" s="653"/>
      <c r="DP33" s="653"/>
      <c r="DQ33" s="653"/>
      <c r="DR33" s="653"/>
      <c r="DS33" s="653"/>
      <c r="DT33" s="653"/>
      <c r="DU33" s="653"/>
      <c r="DV33" s="654"/>
      <c r="DW33" s="628">
        <v>43.1</v>
      </c>
      <c r="DX33" s="655"/>
      <c r="DY33" s="655"/>
      <c r="DZ33" s="655"/>
      <c r="EA33" s="655"/>
      <c r="EB33" s="655"/>
      <c r="EC33" s="656"/>
    </row>
    <row r="34" spans="2:133" ht="11.25" customHeight="1" x14ac:dyDescent="0.2">
      <c r="B34" s="620" t="s">
        <v>336</v>
      </c>
      <c r="C34" s="621"/>
      <c r="D34" s="621"/>
      <c r="E34" s="621"/>
      <c r="F34" s="621"/>
      <c r="G34" s="621"/>
      <c r="H34" s="621"/>
      <c r="I34" s="621"/>
      <c r="J34" s="621"/>
      <c r="K34" s="621"/>
      <c r="L34" s="621"/>
      <c r="M34" s="621"/>
      <c r="N34" s="621"/>
      <c r="O34" s="621"/>
      <c r="P34" s="621"/>
      <c r="Q34" s="622"/>
      <c r="R34" s="623">
        <v>115666</v>
      </c>
      <c r="S34" s="624"/>
      <c r="T34" s="624"/>
      <c r="U34" s="624"/>
      <c r="V34" s="624"/>
      <c r="W34" s="624"/>
      <c r="X34" s="624"/>
      <c r="Y34" s="625"/>
      <c r="Z34" s="626">
        <v>1</v>
      </c>
      <c r="AA34" s="626"/>
      <c r="AB34" s="626"/>
      <c r="AC34" s="626"/>
      <c r="AD34" s="627" t="s">
        <v>253</v>
      </c>
      <c r="AE34" s="627"/>
      <c r="AF34" s="627"/>
      <c r="AG34" s="627"/>
      <c r="AH34" s="627"/>
      <c r="AI34" s="627"/>
      <c r="AJ34" s="627"/>
      <c r="AK34" s="627"/>
      <c r="AL34" s="628" t="s">
        <v>253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337</v>
      </c>
      <c r="CE34" s="621"/>
      <c r="CF34" s="621"/>
      <c r="CG34" s="621"/>
      <c r="CH34" s="621"/>
      <c r="CI34" s="621"/>
      <c r="CJ34" s="621"/>
      <c r="CK34" s="621"/>
      <c r="CL34" s="621"/>
      <c r="CM34" s="621"/>
      <c r="CN34" s="621"/>
      <c r="CO34" s="621"/>
      <c r="CP34" s="621"/>
      <c r="CQ34" s="622"/>
      <c r="CR34" s="623">
        <v>1515753</v>
      </c>
      <c r="CS34" s="624"/>
      <c r="CT34" s="624"/>
      <c r="CU34" s="624"/>
      <c r="CV34" s="624"/>
      <c r="CW34" s="624"/>
      <c r="CX34" s="624"/>
      <c r="CY34" s="625"/>
      <c r="CZ34" s="628">
        <v>13.6</v>
      </c>
      <c r="DA34" s="655"/>
      <c r="DB34" s="655"/>
      <c r="DC34" s="658"/>
      <c r="DD34" s="632">
        <v>1188493</v>
      </c>
      <c r="DE34" s="624"/>
      <c r="DF34" s="624"/>
      <c r="DG34" s="624"/>
      <c r="DH34" s="624"/>
      <c r="DI34" s="624"/>
      <c r="DJ34" s="624"/>
      <c r="DK34" s="625"/>
      <c r="DL34" s="632">
        <v>949188</v>
      </c>
      <c r="DM34" s="624"/>
      <c r="DN34" s="624"/>
      <c r="DO34" s="624"/>
      <c r="DP34" s="624"/>
      <c r="DQ34" s="624"/>
      <c r="DR34" s="624"/>
      <c r="DS34" s="624"/>
      <c r="DT34" s="624"/>
      <c r="DU34" s="624"/>
      <c r="DV34" s="625"/>
      <c r="DW34" s="628">
        <v>14</v>
      </c>
      <c r="DX34" s="655"/>
      <c r="DY34" s="655"/>
      <c r="DZ34" s="655"/>
      <c r="EA34" s="655"/>
      <c r="EB34" s="655"/>
      <c r="EC34" s="656"/>
    </row>
    <row r="35" spans="2:133" ht="11.25" customHeight="1" x14ac:dyDescent="0.2">
      <c r="B35" s="620" t="s">
        <v>338</v>
      </c>
      <c r="C35" s="621"/>
      <c r="D35" s="621"/>
      <c r="E35" s="621"/>
      <c r="F35" s="621"/>
      <c r="G35" s="621"/>
      <c r="H35" s="621"/>
      <c r="I35" s="621"/>
      <c r="J35" s="621"/>
      <c r="K35" s="621"/>
      <c r="L35" s="621"/>
      <c r="M35" s="621"/>
      <c r="N35" s="621"/>
      <c r="O35" s="621"/>
      <c r="P35" s="621"/>
      <c r="Q35" s="622"/>
      <c r="R35" s="623">
        <v>170432</v>
      </c>
      <c r="S35" s="624"/>
      <c r="T35" s="624"/>
      <c r="U35" s="624"/>
      <c r="V35" s="624"/>
      <c r="W35" s="624"/>
      <c r="X35" s="624"/>
      <c r="Y35" s="625"/>
      <c r="Z35" s="626">
        <v>1.5</v>
      </c>
      <c r="AA35" s="626"/>
      <c r="AB35" s="626"/>
      <c r="AC35" s="626"/>
      <c r="AD35" s="627" t="s">
        <v>253</v>
      </c>
      <c r="AE35" s="627"/>
      <c r="AF35" s="627"/>
      <c r="AG35" s="627"/>
      <c r="AH35" s="627"/>
      <c r="AI35" s="627"/>
      <c r="AJ35" s="627"/>
      <c r="AK35" s="627"/>
      <c r="AL35" s="628" t="s">
        <v>253</v>
      </c>
      <c r="AM35" s="629"/>
      <c r="AN35" s="629"/>
      <c r="AO35" s="630"/>
      <c r="AP35" s="222"/>
      <c r="AQ35" s="605" t="s">
        <v>339</v>
      </c>
      <c r="AR35" s="606"/>
      <c r="AS35" s="606"/>
      <c r="AT35" s="606"/>
      <c r="AU35" s="606"/>
      <c r="AV35" s="606"/>
      <c r="AW35" s="606"/>
      <c r="AX35" s="606"/>
      <c r="AY35" s="606"/>
      <c r="AZ35" s="606"/>
      <c r="BA35" s="606"/>
      <c r="BB35" s="606"/>
      <c r="BC35" s="606"/>
      <c r="BD35" s="606"/>
      <c r="BE35" s="606"/>
      <c r="BF35" s="607"/>
      <c r="BG35" s="605" t="s">
        <v>340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341</v>
      </c>
      <c r="CE35" s="621"/>
      <c r="CF35" s="621"/>
      <c r="CG35" s="621"/>
      <c r="CH35" s="621"/>
      <c r="CI35" s="621"/>
      <c r="CJ35" s="621"/>
      <c r="CK35" s="621"/>
      <c r="CL35" s="621"/>
      <c r="CM35" s="621"/>
      <c r="CN35" s="621"/>
      <c r="CO35" s="621"/>
      <c r="CP35" s="621"/>
      <c r="CQ35" s="622"/>
      <c r="CR35" s="623">
        <v>202376</v>
      </c>
      <c r="CS35" s="653"/>
      <c r="CT35" s="653"/>
      <c r="CU35" s="653"/>
      <c r="CV35" s="653"/>
      <c r="CW35" s="653"/>
      <c r="CX35" s="653"/>
      <c r="CY35" s="654"/>
      <c r="CZ35" s="628">
        <v>1.8</v>
      </c>
      <c r="DA35" s="655"/>
      <c r="DB35" s="655"/>
      <c r="DC35" s="658"/>
      <c r="DD35" s="632">
        <v>180890</v>
      </c>
      <c r="DE35" s="653"/>
      <c r="DF35" s="653"/>
      <c r="DG35" s="653"/>
      <c r="DH35" s="653"/>
      <c r="DI35" s="653"/>
      <c r="DJ35" s="653"/>
      <c r="DK35" s="654"/>
      <c r="DL35" s="632">
        <v>178702</v>
      </c>
      <c r="DM35" s="653"/>
      <c r="DN35" s="653"/>
      <c r="DO35" s="653"/>
      <c r="DP35" s="653"/>
      <c r="DQ35" s="653"/>
      <c r="DR35" s="653"/>
      <c r="DS35" s="653"/>
      <c r="DT35" s="653"/>
      <c r="DU35" s="653"/>
      <c r="DV35" s="654"/>
      <c r="DW35" s="628">
        <v>2.6</v>
      </c>
      <c r="DX35" s="655"/>
      <c r="DY35" s="655"/>
      <c r="DZ35" s="655"/>
      <c r="EA35" s="655"/>
      <c r="EB35" s="655"/>
      <c r="EC35" s="656"/>
    </row>
    <row r="36" spans="2:133" ht="11.25" customHeight="1" x14ac:dyDescent="0.2">
      <c r="B36" s="620" t="s">
        <v>342</v>
      </c>
      <c r="C36" s="621"/>
      <c r="D36" s="621"/>
      <c r="E36" s="621"/>
      <c r="F36" s="621"/>
      <c r="G36" s="621"/>
      <c r="H36" s="621"/>
      <c r="I36" s="621"/>
      <c r="J36" s="621"/>
      <c r="K36" s="621"/>
      <c r="L36" s="621"/>
      <c r="M36" s="621"/>
      <c r="N36" s="621"/>
      <c r="O36" s="621"/>
      <c r="P36" s="621"/>
      <c r="Q36" s="622"/>
      <c r="R36" s="623">
        <v>571670</v>
      </c>
      <c r="S36" s="624"/>
      <c r="T36" s="624"/>
      <c r="U36" s="624"/>
      <c r="V36" s="624"/>
      <c r="W36" s="624"/>
      <c r="X36" s="624"/>
      <c r="Y36" s="625"/>
      <c r="Z36" s="626">
        <v>5.0999999999999996</v>
      </c>
      <c r="AA36" s="626"/>
      <c r="AB36" s="626"/>
      <c r="AC36" s="626"/>
      <c r="AD36" s="627" t="s">
        <v>246</v>
      </c>
      <c r="AE36" s="627"/>
      <c r="AF36" s="627"/>
      <c r="AG36" s="627"/>
      <c r="AH36" s="627"/>
      <c r="AI36" s="627"/>
      <c r="AJ36" s="627"/>
      <c r="AK36" s="627"/>
      <c r="AL36" s="628" t="s">
        <v>183</v>
      </c>
      <c r="AM36" s="629"/>
      <c r="AN36" s="629"/>
      <c r="AO36" s="630"/>
      <c r="AP36" s="222"/>
      <c r="AQ36" s="685" t="s">
        <v>343</v>
      </c>
      <c r="AR36" s="686"/>
      <c r="AS36" s="686"/>
      <c r="AT36" s="686"/>
      <c r="AU36" s="686"/>
      <c r="AV36" s="686"/>
      <c r="AW36" s="686"/>
      <c r="AX36" s="686"/>
      <c r="AY36" s="687"/>
      <c r="AZ36" s="612">
        <v>1476026</v>
      </c>
      <c r="BA36" s="613"/>
      <c r="BB36" s="613"/>
      <c r="BC36" s="613"/>
      <c r="BD36" s="613"/>
      <c r="BE36" s="613"/>
      <c r="BF36" s="688"/>
      <c r="BG36" s="609" t="s">
        <v>344</v>
      </c>
      <c r="BH36" s="610"/>
      <c r="BI36" s="610"/>
      <c r="BJ36" s="610"/>
      <c r="BK36" s="610"/>
      <c r="BL36" s="610"/>
      <c r="BM36" s="610"/>
      <c r="BN36" s="610"/>
      <c r="BO36" s="610"/>
      <c r="BP36" s="610"/>
      <c r="BQ36" s="610"/>
      <c r="BR36" s="610"/>
      <c r="BS36" s="610"/>
      <c r="BT36" s="610"/>
      <c r="BU36" s="611"/>
      <c r="BV36" s="612">
        <v>91049</v>
      </c>
      <c r="BW36" s="613"/>
      <c r="BX36" s="613"/>
      <c r="BY36" s="613"/>
      <c r="BZ36" s="613"/>
      <c r="CA36" s="613"/>
      <c r="CB36" s="688"/>
      <c r="CD36" s="620" t="s">
        <v>345</v>
      </c>
      <c r="CE36" s="621"/>
      <c r="CF36" s="621"/>
      <c r="CG36" s="621"/>
      <c r="CH36" s="621"/>
      <c r="CI36" s="621"/>
      <c r="CJ36" s="621"/>
      <c r="CK36" s="621"/>
      <c r="CL36" s="621"/>
      <c r="CM36" s="621"/>
      <c r="CN36" s="621"/>
      <c r="CO36" s="621"/>
      <c r="CP36" s="621"/>
      <c r="CQ36" s="622"/>
      <c r="CR36" s="623">
        <v>1902176</v>
      </c>
      <c r="CS36" s="624"/>
      <c r="CT36" s="624"/>
      <c r="CU36" s="624"/>
      <c r="CV36" s="624"/>
      <c r="CW36" s="624"/>
      <c r="CX36" s="624"/>
      <c r="CY36" s="625"/>
      <c r="CZ36" s="628">
        <v>17.100000000000001</v>
      </c>
      <c r="DA36" s="655"/>
      <c r="DB36" s="655"/>
      <c r="DC36" s="658"/>
      <c r="DD36" s="632">
        <v>1750575</v>
      </c>
      <c r="DE36" s="624"/>
      <c r="DF36" s="624"/>
      <c r="DG36" s="624"/>
      <c r="DH36" s="624"/>
      <c r="DI36" s="624"/>
      <c r="DJ36" s="624"/>
      <c r="DK36" s="625"/>
      <c r="DL36" s="632">
        <v>1019769</v>
      </c>
      <c r="DM36" s="624"/>
      <c r="DN36" s="624"/>
      <c r="DO36" s="624"/>
      <c r="DP36" s="624"/>
      <c r="DQ36" s="624"/>
      <c r="DR36" s="624"/>
      <c r="DS36" s="624"/>
      <c r="DT36" s="624"/>
      <c r="DU36" s="624"/>
      <c r="DV36" s="625"/>
      <c r="DW36" s="628">
        <v>15</v>
      </c>
      <c r="DX36" s="655"/>
      <c r="DY36" s="655"/>
      <c r="DZ36" s="655"/>
      <c r="EA36" s="655"/>
      <c r="EB36" s="655"/>
      <c r="EC36" s="656"/>
    </row>
    <row r="37" spans="2:133" ht="11.25" customHeight="1" x14ac:dyDescent="0.2">
      <c r="B37" s="620" t="s">
        <v>346</v>
      </c>
      <c r="C37" s="621"/>
      <c r="D37" s="621"/>
      <c r="E37" s="621"/>
      <c r="F37" s="621"/>
      <c r="G37" s="621"/>
      <c r="H37" s="621"/>
      <c r="I37" s="621"/>
      <c r="J37" s="621"/>
      <c r="K37" s="621"/>
      <c r="L37" s="621"/>
      <c r="M37" s="621"/>
      <c r="N37" s="621"/>
      <c r="O37" s="621"/>
      <c r="P37" s="621"/>
      <c r="Q37" s="622"/>
      <c r="R37" s="623">
        <v>280960</v>
      </c>
      <c r="S37" s="624"/>
      <c r="T37" s="624"/>
      <c r="U37" s="624"/>
      <c r="V37" s="624"/>
      <c r="W37" s="624"/>
      <c r="X37" s="624"/>
      <c r="Y37" s="625"/>
      <c r="Z37" s="626">
        <v>2.5</v>
      </c>
      <c r="AA37" s="626"/>
      <c r="AB37" s="626"/>
      <c r="AC37" s="626"/>
      <c r="AD37" s="627">
        <v>161</v>
      </c>
      <c r="AE37" s="627"/>
      <c r="AF37" s="627"/>
      <c r="AG37" s="627"/>
      <c r="AH37" s="627"/>
      <c r="AI37" s="627"/>
      <c r="AJ37" s="627"/>
      <c r="AK37" s="627"/>
      <c r="AL37" s="628">
        <v>0</v>
      </c>
      <c r="AM37" s="629"/>
      <c r="AN37" s="629"/>
      <c r="AO37" s="630"/>
      <c r="AQ37" s="689" t="s">
        <v>347</v>
      </c>
      <c r="AR37" s="690"/>
      <c r="AS37" s="690"/>
      <c r="AT37" s="690"/>
      <c r="AU37" s="690"/>
      <c r="AV37" s="690"/>
      <c r="AW37" s="690"/>
      <c r="AX37" s="690"/>
      <c r="AY37" s="691"/>
      <c r="AZ37" s="623">
        <v>296469</v>
      </c>
      <c r="BA37" s="624"/>
      <c r="BB37" s="624"/>
      <c r="BC37" s="624"/>
      <c r="BD37" s="653"/>
      <c r="BE37" s="653"/>
      <c r="BF37" s="669"/>
      <c r="BG37" s="620" t="s">
        <v>348</v>
      </c>
      <c r="BH37" s="621"/>
      <c r="BI37" s="621"/>
      <c r="BJ37" s="621"/>
      <c r="BK37" s="621"/>
      <c r="BL37" s="621"/>
      <c r="BM37" s="621"/>
      <c r="BN37" s="621"/>
      <c r="BO37" s="621"/>
      <c r="BP37" s="621"/>
      <c r="BQ37" s="621"/>
      <c r="BR37" s="621"/>
      <c r="BS37" s="621"/>
      <c r="BT37" s="621"/>
      <c r="BU37" s="622"/>
      <c r="BV37" s="623">
        <v>45852</v>
      </c>
      <c r="BW37" s="624"/>
      <c r="BX37" s="624"/>
      <c r="BY37" s="624"/>
      <c r="BZ37" s="624"/>
      <c r="CA37" s="624"/>
      <c r="CB37" s="633"/>
      <c r="CD37" s="620" t="s">
        <v>349</v>
      </c>
      <c r="CE37" s="621"/>
      <c r="CF37" s="621"/>
      <c r="CG37" s="621"/>
      <c r="CH37" s="621"/>
      <c r="CI37" s="621"/>
      <c r="CJ37" s="621"/>
      <c r="CK37" s="621"/>
      <c r="CL37" s="621"/>
      <c r="CM37" s="621"/>
      <c r="CN37" s="621"/>
      <c r="CO37" s="621"/>
      <c r="CP37" s="621"/>
      <c r="CQ37" s="622"/>
      <c r="CR37" s="623">
        <v>670319</v>
      </c>
      <c r="CS37" s="653"/>
      <c r="CT37" s="653"/>
      <c r="CU37" s="653"/>
      <c r="CV37" s="653"/>
      <c r="CW37" s="653"/>
      <c r="CX37" s="653"/>
      <c r="CY37" s="654"/>
      <c r="CZ37" s="628">
        <v>6</v>
      </c>
      <c r="DA37" s="655"/>
      <c r="DB37" s="655"/>
      <c r="DC37" s="658"/>
      <c r="DD37" s="632">
        <v>670319</v>
      </c>
      <c r="DE37" s="653"/>
      <c r="DF37" s="653"/>
      <c r="DG37" s="653"/>
      <c r="DH37" s="653"/>
      <c r="DI37" s="653"/>
      <c r="DJ37" s="653"/>
      <c r="DK37" s="654"/>
      <c r="DL37" s="632">
        <v>664974</v>
      </c>
      <c r="DM37" s="653"/>
      <c r="DN37" s="653"/>
      <c r="DO37" s="653"/>
      <c r="DP37" s="653"/>
      <c r="DQ37" s="653"/>
      <c r="DR37" s="653"/>
      <c r="DS37" s="653"/>
      <c r="DT37" s="653"/>
      <c r="DU37" s="653"/>
      <c r="DV37" s="654"/>
      <c r="DW37" s="628">
        <v>9.8000000000000007</v>
      </c>
      <c r="DX37" s="655"/>
      <c r="DY37" s="655"/>
      <c r="DZ37" s="655"/>
      <c r="EA37" s="655"/>
      <c r="EB37" s="655"/>
      <c r="EC37" s="656"/>
    </row>
    <row r="38" spans="2:133" ht="11.25" customHeight="1" x14ac:dyDescent="0.2">
      <c r="B38" s="620" t="s">
        <v>350</v>
      </c>
      <c r="C38" s="621"/>
      <c r="D38" s="621"/>
      <c r="E38" s="621"/>
      <c r="F38" s="621"/>
      <c r="G38" s="621"/>
      <c r="H38" s="621"/>
      <c r="I38" s="621"/>
      <c r="J38" s="621"/>
      <c r="K38" s="621"/>
      <c r="L38" s="621"/>
      <c r="M38" s="621"/>
      <c r="N38" s="621"/>
      <c r="O38" s="621"/>
      <c r="P38" s="621"/>
      <c r="Q38" s="622"/>
      <c r="R38" s="623">
        <v>446500</v>
      </c>
      <c r="S38" s="624"/>
      <c r="T38" s="624"/>
      <c r="U38" s="624"/>
      <c r="V38" s="624"/>
      <c r="W38" s="624"/>
      <c r="X38" s="624"/>
      <c r="Y38" s="625"/>
      <c r="Z38" s="626">
        <v>4</v>
      </c>
      <c r="AA38" s="626"/>
      <c r="AB38" s="626"/>
      <c r="AC38" s="626"/>
      <c r="AD38" s="627" t="s">
        <v>246</v>
      </c>
      <c r="AE38" s="627"/>
      <c r="AF38" s="627"/>
      <c r="AG38" s="627"/>
      <c r="AH38" s="627"/>
      <c r="AI38" s="627"/>
      <c r="AJ38" s="627"/>
      <c r="AK38" s="627"/>
      <c r="AL38" s="628" t="s">
        <v>253</v>
      </c>
      <c r="AM38" s="629"/>
      <c r="AN38" s="629"/>
      <c r="AO38" s="630"/>
      <c r="AQ38" s="689" t="s">
        <v>351</v>
      </c>
      <c r="AR38" s="690"/>
      <c r="AS38" s="690"/>
      <c r="AT38" s="690"/>
      <c r="AU38" s="690"/>
      <c r="AV38" s="690"/>
      <c r="AW38" s="690"/>
      <c r="AX38" s="690"/>
      <c r="AY38" s="691"/>
      <c r="AZ38" s="623">
        <v>292614</v>
      </c>
      <c r="BA38" s="624"/>
      <c r="BB38" s="624"/>
      <c r="BC38" s="624"/>
      <c r="BD38" s="653"/>
      <c r="BE38" s="653"/>
      <c r="BF38" s="669"/>
      <c r="BG38" s="620" t="s">
        <v>352</v>
      </c>
      <c r="BH38" s="621"/>
      <c r="BI38" s="621"/>
      <c r="BJ38" s="621"/>
      <c r="BK38" s="621"/>
      <c r="BL38" s="621"/>
      <c r="BM38" s="621"/>
      <c r="BN38" s="621"/>
      <c r="BO38" s="621"/>
      <c r="BP38" s="621"/>
      <c r="BQ38" s="621"/>
      <c r="BR38" s="621"/>
      <c r="BS38" s="621"/>
      <c r="BT38" s="621"/>
      <c r="BU38" s="622"/>
      <c r="BV38" s="623">
        <v>2731</v>
      </c>
      <c r="BW38" s="624"/>
      <c r="BX38" s="624"/>
      <c r="BY38" s="624"/>
      <c r="BZ38" s="624"/>
      <c r="CA38" s="624"/>
      <c r="CB38" s="633"/>
      <c r="CD38" s="620" t="s">
        <v>353</v>
      </c>
      <c r="CE38" s="621"/>
      <c r="CF38" s="621"/>
      <c r="CG38" s="621"/>
      <c r="CH38" s="621"/>
      <c r="CI38" s="621"/>
      <c r="CJ38" s="621"/>
      <c r="CK38" s="621"/>
      <c r="CL38" s="621"/>
      <c r="CM38" s="621"/>
      <c r="CN38" s="621"/>
      <c r="CO38" s="621"/>
      <c r="CP38" s="621"/>
      <c r="CQ38" s="622"/>
      <c r="CR38" s="623">
        <v>941073</v>
      </c>
      <c r="CS38" s="624"/>
      <c r="CT38" s="624"/>
      <c r="CU38" s="624"/>
      <c r="CV38" s="624"/>
      <c r="CW38" s="624"/>
      <c r="CX38" s="624"/>
      <c r="CY38" s="625"/>
      <c r="CZ38" s="628">
        <v>8.4</v>
      </c>
      <c r="DA38" s="655"/>
      <c r="DB38" s="655"/>
      <c r="DC38" s="658"/>
      <c r="DD38" s="632">
        <v>811213</v>
      </c>
      <c r="DE38" s="624"/>
      <c r="DF38" s="624"/>
      <c r="DG38" s="624"/>
      <c r="DH38" s="624"/>
      <c r="DI38" s="624"/>
      <c r="DJ38" s="624"/>
      <c r="DK38" s="625"/>
      <c r="DL38" s="632">
        <v>778489</v>
      </c>
      <c r="DM38" s="624"/>
      <c r="DN38" s="624"/>
      <c r="DO38" s="624"/>
      <c r="DP38" s="624"/>
      <c r="DQ38" s="624"/>
      <c r="DR38" s="624"/>
      <c r="DS38" s="624"/>
      <c r="DT38" s="624"/>
      <c r="DU38" s="624"/>
      <c r="DV38" s="625"/>
      <c r="DW38" s="628">
        <v>11.5</v>
      </c>
      <c r="DX38" s="655"/>
      <c r="DY38" s="655"/>
      <c r="DZ38" s="655"/>
      <c r="EA38" s="655"/>
      <c r="EB38" s="655"/>
      <c r="EC38" s="656"/>
    </row>
    <row r="39" spans="2:133" ht="11.25" customHeight="1" x14ac:dyDescent="0.2">
      <c r="B39" s="620" t="s">
        <v>354</v>
      </c>
      <c r="C39" s="621"/>
      <c r="D39" s="621"/>
      <c r="E39" s="621"/>
      <c r="F39" s="621"/>
      <c r="G39" s="621"/>
      <c r="H39" s="621"/>
      <c r="I39" s="621"/>
      <c r="J39" s="621"/>
      <c r="K39" s="621"/>
      <c r="L39" s="621"/>
      <c r="M39" s="621"/>
      <c r="N39" s="621"/>
      <c r="O39" s="621"/>
      <c r="P39" s="621"/>
      <c r="Q39" s="622"/>
      <c r="R39" s="623" t="s">
        <v>183</v>
      </c>
      <c r="S39" s="624"/>
      <c r="T39" s="624"/>
      <c r="U39" s="624"/>
      <c r="V39" s="624"/>
      <c r="W39" s="624"/>
      <c r="X39" s="624"/>
      <c r="Y39" s="625"/>
      <c r="Z39" s="626" t="s">
        <v>253</v>
      </c>
      <c r="AA39" s="626"/>
      <c r="AB39" s="626"/>
      <c r="AC39" s="626"/>
      <c r="AD39" s="627" t="s">
        <v>253</v>
      </c>
      <c r="AE39" s="627"/>
      <c r="AF39" s="627"/>
      <c r="AG39" s="627"/>
      <c r="AH39" s="627"/>
      <c r="AI39" s="627"/>
      <c r="AJ39" s="627"/>
      <c r="AK39" s="627"/>
      <c r="AL39" s="628" t="s">
        <v>246</v>
      </c>
      <c r="AM39" s="629"/>
      <c r="AN39" s="629"/>
      <c r="AO39" s="630"/>
      <c r="AQ39" s="689" t="s">
        <v>355</v>
      </c>
      <c r="AR39" s="690"/>
      <c r="AS39" s="690"/>
      <c r="AT39" s="690"/>
      <c r="AU39" s="690"/>
      <c r="AV39" s="690"/>
      <c r="AW39" s="690"/>
      <c r="AX39" s="690"/>
      <c r="AY39" s="691"/>
      <c r="AZ39" s="623">
        <v>241839</v>
      </c>
      <c r="BA39" s="624"/>
      <c r="BB39" s="624"/>
      <c r="BC39" s="624"/>
      <c r="BD39" s="653"/>
      <c r="BE39" s="653"/>
      <c r="BF39" s="669"/>
      <c r="BG39" s="620" t="s">
        <v>356</v>
      </c>
      <c r="BH39" s="621"/>
      <c r="BI39" s="621"/>
      <c r="BJ39" s="621"/>
      <c r="BK39" s="621"/>
      <c r="BL39" s="621"/>
      <c r="BM39" s="621"/>
      <c r="BN39" s="621"/>
      <c r="BO39" s="621"/>
      <c r="BP39" s="621"/>
      <c r="BQ39" s="621"/>
      <c r="BR39" s="621"/>
      <c r="BS39" s="621"/>
      <c r="BT39" s="621"/>
      <c r="BU39" s="622"/>
      <c r="BV39" s="623">
        <v>4270</v>
      </c>
      <c r="BW39" s="624"/>
      <c r="BX39" s="624"/>
      <c r="BY39" s="624"/>
      <c r="BZ39" s="624"/>
      <c r="CA39" s="624"/>
      <c r="CB39" s="633"/>
      <c r="CD39" s="620" t="s">
        <v>357</v>
      </c>
      <c r="CE39" s="621"/>
      <c r="CF39" s="621"/>
      <c r="CG39" s="621"/>
      <c r="CH39" s="621"/>
      <c r="CI39" s="621"/>
      <c r="CJ39" s="621"/>
      <c r="CK39" s="621"/>
      <c r="CL39" s="621"/>
      <c r="CM39" s="621"/>
      <c r="CN39" s="621"/>
      <c r="CO39" s="621"/>
      <c r="CP39" s="621"/>
      <c r="CQ39" s="622"/>
      <c r="CR39" s="623">
        <v>513312</v>
      </c>
      <c r="CS39" s="653"/>
      <c r="CT39" s="653"/>
      <c r="CU39" s="653"/>
      <c r="CV39" s="653"/>
      <c r="CW39" s="653"/>
      <c r="CX39" s="653"/>
      <c r="CY39" s="654"/>
      <c r="CZ39" s="628">
        <v>4.5999999999999996</v>
      </c>
      <c r="DA39" s="655"/>
      <c r="DB39" s="655"/>
      <c r="DC39" s="658"/>
      <c r="DD39" s="632">
        <v>381873</v>
      </c>
      <c r="DE39" s="653"/>
      <c r="DF39" s="653"/>
      <c r="DG39" s="653"/>
      <c r="DH39" s="653"/>
      <c r="DI39" s="653"/>
      <c r="DJ39" s="653"/>
      <c r="DK39" s="654"/>
      <c r="DL39" s="632" t="s">
        <v>253</v>
      </c>
      <c r="DM39" s="653"/>
      <c r="DN39" s="653"/>
      <c r="DO39" s="653"/>
      <c r="DP39" s="653"/>
      <c r="DQ39" s="653"/>
      <c r="DR39" s="653"/>
      <c r="DS39" s="653"/>
      <c r="DT39" s="653"/>
      <c r="DU39" s="653"/>
      <c r="DV39" s="654"/>
      <c r="DW39" s="628" t="s">
        <v>253</v>
      </c>
      <c r="DX39" s="655"/>
      <c r="DY39" s="655"/>
      <c r="DZ39" s="655"/>
      <c r="EA39" s="655"/>
      <c r="EB39" s="655"/>
      <c r="EC39" s="656"/>
    </row>
    <row r="40" spans="2:133" ht="11.25" customHeight="1" x14ac:dyDescent="0.2">
      <c r="B40" s="620" t="s">
        <v>358</v>
      </c>
      <c r="C40" s="621"/>
      <c r="D40" s="621"/>
      <c r="E40" s="621"/>
      <c r="F40" s="621"/>
      <c r="G40" s="621"/>
      <c r="H40" s="621"/>
      <c r="I40" s="621"/>
      <c r="J40" s="621"/>
      <c r="K40" s="621"/>
      <c r="L40" s="621"/>
      <c r="M40" s="621"/>
      <c r="N40" s="621"/>
      <c r="O40" s="621"/>
      <c r="P40" s="621"/>
      <c r="Q40" s="622"/>
      <c r="R40" s="623">
        <v>67100</v>
      </c>
      <c r="S40" s="624"/>
      <c r="T40" s="624"/>
      <c r="U40" s="624"/>
      <c r="V40" s="624"/>
      <c r="W40" s="624"/>
      <c r="X40" s="624"/>
      <c r="Y40" s="625"/>
      <c r="Z40" s="626">
        <v>0.6</v>
      </c>
      <c r="AA40" s="626"/>
      <c r="AB40" s="626"/>
      <c r="AC40" s="626"/>
      <c r="AD40" s="627" t="s">
        <v>253</v>
      </c>
      <c r="AE40" s="627"/>
      <c r="AF40" s="627"/>
      <c r="AG40" s="627"/>
      <c r="AH40" s="627"/>
      <c r="AI40" s="627"/>
      <c r="AJ40" s="627"/>
      <c r="AK40" s="627"/>
      <c r="AL40" s="628" t="s">
        <v>253</v>
      </c>
      <c r="AM40" s="629"/>
      <c r="AN40" s="629"/>
      <c r="AO40" s="630"/>
      <c r="AQ40" s="689" t="s">
        <v>359</v>
      </c>
      <c r="AR40" s="690"/>
      <c r="AS40" s="690"/>
      <c r="AT40" s="690"/>
      <c r="AU40" s="690"/>
      <c r="AV40" s="690"/>
      <c r="AW40" s="690"/>
      <c r="AX40" s="690"/>
      <c r="AY40" s="691"/>
      <c r="AZ40" s="623">
        <v>930</v>
      </c>
      <c r="BA40" s="624"/>
      <c r="BB40" s="624"/>
      <c r="BC40" s="624"/>
      <c r="BD40" s="653"/>
      <c r="BE40" s="653"/>
      <c r="BF40" s="669"/>
      <c r="BG40" s="673" t="s">
        <v>360</v>
      </c>
      <c r="BH40" s="674"/>
      <c r="BI40" s="674"/>
      <c r="BJ40" s="674"/>
      <c r="BK40" s="674"/>
      <c r="BL40" s="223"/>
      <c r="BM40" s="621" t="s">
        <v>361</v>
      </c>
      <c r="BN40" s="621"/>
      <c r="BO40" s="621"/>
      <c r="BP40" s="621"/>
      <c r="BQ40" s="621"/>
      <c r="BR40" s="621"/>
      <c r="BS40" s="621"/>
      <c r="BT40" s="621"/>
      <c r="BU40" s="622"/>
      <c r="BV40" s="623">
        <v>84</v>
      </c>
      <c r="BW40" s="624"/>
      <c r="BX40" s="624"/>
      <c r="BY40" s="624"/>
      <c r="BZ40" s="624"/>
      <c r="CA40" s="624"/>
      <c r="CB40" s="633"/>
      <c r="CD40" s="620" t="s">
        <v>362</v>
      </c>
      <c r="CE40" s="621"/>
      <c r="CF40" s="621"/>
      <c r="CG40" s="621"/>
      <c r="CH40" s="621"/>
      <c r="CI40" s="621"/>
      <c r="CJ40" s="621"/>
      <c r="CK40" s="621"/>
      <c r="CL40" s="621"/>
      <c r="CM40" s="621"/>
      <c r="CN40" s="621"/>
      <c r="CO40" s="621"/>
      <c r="CP40" s="621"/>
      <c r="CQ40" s="622"/>
      <c r="CR40" s="623">
        <v>102551</v>
      </c>
      <c r="CS40" s="624"/>
      <c r="CT40" s="624"/>
      <c r="CU40" s="624"/>
      <c r="CV40" s="624"/>
      <c r="CW40" s="624"/>
      <c r="CX40" s="624"/>
      <c r="CY40" s="625"/>
      <c r="CZ40" s="628">
        <v>0.9</v>
      </c>
      <c r="DA40" s="655"/>
      <c r="DB40" s="655"/>
      <c r="DC40" s="658"/>
      <c r="DD40" s="632">
        <v>62951</v>
      </c>
      <c r="DE40" s="624"/>
      <c r="DF40" s="624"/>
      <c r="DG40" s="624"/>
      <c r="DH40" s="624"/>
      <c r="DI40" s="624"/>
      <c r="DJ40" s="624"/>
      <c r="DK40" s="625"/>
      <c r="DL40" s="632" t="s">
        <v>253</v>
      </c>
      <c r="DM40" s="624"/>
      <c r="DN40" s="624"/>
      <c r="DO40" s="624"/>
      <c r="DP40" s="624"/>
      <c r="DQ40" s="624"/>
      <c r="DR40" s="624"/>
      <c r="DS40" s="624"/>
      <c r="DT40" s="624"/>
      <c r="DU40" s="624"/>
      <c r="DV40" s="625"/>
      <c r="DW40" s="628" t="s">
        <v>253</v>
      </c>
      <c r="DX40" s="655"/>
      <c r="DY40" s="655"/>
      <c r="DZ40" s="655"/>
      <c r="EA40" s="655"/>
      <c r="EB40" s="655"/>
      <c r="EC40" s="656"/>
    </row>
    <row r="41" spans="2:133" ht="11.25" customHeight="1" x14ac:dyDescent="0.2">
      <c r="B41" s="644" t="s">
        <v>363</v>
      </c>
      <c r="C41" s="645"/>
      <c r="D41" s="645"/>
      <c r="E41" s="645"/>
      <c r="F41" s="645"/>
      <c r="G41" s="645"/>
      <c r="H41" s="645"/>
      <c r="I41" s="645"/>
      <c r="J41" s="645"/>
      <c r="K41" s="645"/>
      <c r="L41" s="645"/>
      <c r="M41" s="645"/>
      <c r="N41" s="645"/>
      <c r="O41" s="645"/>
      <c r="P41" s="645"/>
      <c r="Q41" s="646"/>
      <c r="R41" s="698">
        <v>11260951</v>
      </c>
      <c r="S41" s="699"/>
      <c r="T41" s="699"/>
      <c r="U41" s="699"/>
      <c r="V41" s="699"/>
      <c r="W41" s="699"/>
      <c r="X41" s="699"/>
      <c r="Y41" s="700"/>
      <c r="Z41" s="701">
        <v>100</v>
      </c>
      <c r="AA41" s="701"/>
      <c r="AB41" s="701"/>
      <c r="AC41" s="701"/>
      <c r="AD41" s="702">
        <v>6728802</v>
      </c>
      <c r="AE41" s="702"/>
      <c r="AF41" s="702"/>
      <c r="AG41" s="702"/>
      <c r="AH41" s="702"/>
      <c r="AI41" s="702"/>
      <c r="AJ41" s="702"/>
      <c r="AK41" s="702"/>
      <c r="AL41" s="703">
        <v>100</v>
      </c>
      <c r="AM41" s="683"/>
      <c r="AN41" s="683"/>
      <c r="AO41" s="704"/>
      <c r="AQ41" s="689" t="s">
        <v>364</v>
      </c>
      <c r="AR41" s="690"/>
      <c r="AS41" s="690"/>
      <c r="AT41" s="690"/>
      <c r="AU41" s="690"/>
      <c r="AV41" s="690"/>
      <c r="AW41" s="690"/>
      <c r="AX41" s="690"/>
      <c r="AY41" s="691"/>
      <c r="AZ41" s="623">
        <v>229156</v>
      </c>
      <c r="BA41" s="624"/>
      <c r="BB41" s="624"/>
      <c r="BC41" s="624"/>
      <c r="BD41" s="653"/>
      <c r="BE41" s="653"/>
      <c r="BF41" s="669"/>
      <c r="BG41" s="673"/>
      <c r="BH41" s="674"/>
      <c r="BI41" s="674"/>
      <c r="BJ41" s="674"/>
      <c r="BK41" s="674"/>
      <c r="BL41" s="223"/>
      <c r="BM41" s="621" t="s">
        <v>365</v>
      </c>
      <c r="BN41" s="621"/>
      <c r="BO41" s="621"/>
      <c r="BP41" s="621"/>
      <c r="BQ41" s="621"/>
      <c r="BR41" s="621"/>
      <c r="BS41" s="621"/>
      <c r="BT41" s="621"/>
      <c r="BU41" s="622"/>
      <c r="BV41" s="623" t="s">
        <v>246</v>
      </c>
      <c r="BW41" s="624"/>
      <c r="BX41" s="624"/>
      <c r="BY41" s="624"/>
      <c r="BZ41" s="624"/>
      <c r="CA41" s="624"/>
      <c r="CB41" s="633"/>
      <c r="CD41" s="620" t="s">
        <v>366</v>
      </c>
      <c r="CE41" s="621"/>
      <c r="CF41" s="621"/>
      <c r="CG41" s="621"/>
      <c r="CH41" s="621"/>
      <c r="CI41" s="621"/>
      <c r="CJ41" s="621"/>
      <c r="CK41" s="621"/>
      <c r="CL41" s="621"/>
      <c r="CM41" s="621"/>
      <c r="CN41" s="621"/>
      <c r="CO41" s="621"/>
      <c r="CP41" s="621"/>
      <c r="CQ41" s="622"/>
      <c r="CR41" s="623" t="s">
        <v>253</v>
      </c>
      <c r="CS41" s="653"/>
      <c r="CT41" s="653"/>
      <c r="CU41" s="653"/>
      <c r="CV41" s="653"/>
      <c r="CW41" s="653"/>
      <c r="CX41" s="653"/>
      <c r="CY41" s="654"/>
      <c r="CZ41" s="628" t="s">
        <v>253</v>
      </c>
      <c r="DA41" s="655"/>
      <c r="DB41" s="655"/>
      <c r="DC41" s="658"/>
      <c r="DD41" s="632" t="s">
        <v>253</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367</v>
      </c>
      <c r="AR42" s="706"/>
      <c r="AS42" s="706"/>
      <c r="AT42" s="706"/>
      <c r="AU42" s="706"/>
      <c r="AV42" s="706"/>
      <c r="AW42" s="706"/>
      <c r="AX42" s="706"/>
      <c r="AY42" s="707"/>
      <c r="AZ42" s="698">
        <v>415018</v>
      </c>
      <c r="BA42" s="699"/>
      <c r="BB42" s="699"/>
      <c r="BC42" s="699"/>
      <c r="BD42" s="682"/>
      <c r="BE42" s="682"/>
      <c r="BF42" s="684"/>
      <c r="BG42" s="675"/>
      <c r="BH42" s="676"/>
      <c r="BI42" s="676"/>
      <c r="BJ42" s="676"/>
      <c r="BK42" s="676"/>
      <c r="BL42" s="224"/>
      <c r="BM42" s="645" t="s">
        <v>368</v>
      </c>
      <c r="BN42" s="645"/>
      <c r="BO42" s="645"/>
      <c r="BP42" s="645"/>
      <c r="BQ42" s="645"/>
      <c r="BR42" s="645"/>
      <c r="BS42" s="645"/>
      <c r="BT42" s="645"/>
      <c r="BU42" s="646"/>
      <c r="BV42" s="698">
        <v>353</v>
      </c>
      <c r="BW42" s="699"/>
      <c r="BX42" s="699"/>
      <c r="BY42" s="699"/>
      <c r="BZ42" s="699"/>
      <c r="CA42" s="699"/>
      <c r="CB42" s="708"/>
      <c r="CD42" s="620" t="s">
        <v>369</v>
      </c>
      <c r="CE42" s="621"/>
      <c r="CF42" s="621"/>
      <c r="CG42" s="621"/>
      <c r="CH42" s="621"/>
      <c r="CI42" s="621"/>
      <c r="CJ42" s="621"/>
      <c r="CK42" s="621"/>
      <c r="CL42" s="621"/>
      <c r="CM42" s="621"/>
      <c r="CN42" s="621"/>
      <c r="CO42" s="621"/>
      <c r="CP42" s="621"/>
      <c r="CQ42" s="622"/>
      <c r="CR42" s="623">
        <v>921552</v>
      </c>
      <c r="CS42" s="653"/>
      <c r="CT42" s="653"/>
      <c r="CU42" s="653"/>
      <c r="CV42" s="653"/>
      <c r="CW42" s="653"/>
      <c r="CX42" s="653"/>
      <c r="CY42" s="654"/>
      <c r="CZ42" s="628">
        <v>8.3000000000000007</v>
      </c>
      <c r="DA42" s="655"/>
      <c r="DB42" s="655"/>
      <c r="DC42" s="658"/>
      <c r="DD42" s="632">
        <v>200831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370</v>
      </c>
      <c r="CD43" s="620" t="s">
        <v>371</v>
      </c>
      <c r="CE43" s="621"/>
      <c r="CF43" s="621"/>
      <c r="CG43" s="621"/>
      <c r="CH43" s="621"/>
      <c r="CI43" s="621"/>
      <c r="CJ43" s="621"/>
      <c r="CK43" s="621"/>
      <c r="CL43" s="621"/>
      <c r="CM43" s="621"/>
      <c r="CN43" s="621"/>
      <c r="CO43" s="621"/>
      <c r="CP43" s="621"/>
      <c r="CQ43" s="622"/>
      <c r="CR43" s="623">
        <v>31742</v>
      </c>
      <c r="CS43" s="653"/>
      <c r="CT43" s="653"/>
      <c r="CU43" s="653"/>
      <c r="CV43" s="653"/>
      <c r="CW43" s="653"/>
      <c r="CX43" s="653"/>
      <c r="CY43" s="654"/>
      <c r="CZ43" s="628">
        <v>0.3</v>
      </c>
      <c r="DA43" s="655"/>
      <c r="DB43" s="655"/>
      <c r="DC43" s="658"/>
      <c r="DD43" s="632">
        <v>31742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372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319</v>
      </c>
      <c r="CE44" s="662"/>
      <c r="CF44" s="620" t="s">
        <v>373</v>
      </c>
      <c r="CG44" s="621"/>
      <c r="CH44" s="621"/>
      <c r="CI44" s="621"/>
      <c r="CJ44" s="621"/>
      <c r="CK44" s="621"/>
      <c r="CL44" s="621"/>
      <c r="CM44" s="621"/>
      <c r="CN44" s="621"/>
      <c r="CO44" s="621"/>
      <c r="CP44" s="621"/>
      <c r="CQ44" s="622"/>
      <c r="CR44" s="623">
        <v>898076</v>
      </c>
      <c r="CS44" s="624"/>
      <c r="CT44" s="624"/>
      <c r="CU44" s="624"/>
      <c r="CV44" s="624"/>
      <c r="CW44" s="624"/>
      <c r="CX44" s="624"/>
      <c r="CY44" s="625"/>
      <c r="CZ44" s="628">
        <v>8.1</v>
      </c>
      <c r="DA44" s="629"/>
      <c r="DB44" s="629"/>
      <c r="DC44" s="635"/>
      <c r="DD44" s="632">
        <v>192367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374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375</v>
      </c>
      <c r="CG45" s="621"/>
      <c r="CH45" s="621"/>
      <c r="CI45" s="621"/>
      <c r="CJ45" s="621"/>
      <c r="CK45" s="621"/>
      <c r="CL45" s="621"/>
      <c r="CM45" s="621"/>
      <c r="CN45" s="621"/>
      <c r="CO45" s="621"/>
      <c r="CP45" s="621"/>
      <c r="CQ45" s="622"/>
      <c r="CR45" s="623">
        <v>598068</v>
      </c>
      <c r="CS45" s="653"/>
      <c r="CT45" s="653"/>
      <c r="CU45" s="653"/>
      <c r="CV45" s="653"/>
      <c r="CW45" s="653"/>
      <c r="CX45" s="653"/>
      <c r="CY45" s="654"/>
      <c r="CZ45" s="628">
        <v>5.4</v>
      </c>
      <c r="DA45" s="655"/>
      <c r="DB45" s="655"/>
      <c r="DC45" s="658"/>
      <c r="DD45" s="632">
        <v>41946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376</v>
      </c>
      <c r="CG46" s="621"/>
      <c r="CH46" s="621"/>
      <c r="CI46" s="621"/>
      <c r="CJ46" s="621"/>
      <c r="CK46" s="621"/>
      <c r="CL46" s="621"/>
      <c r="CM46" s="621"/>
      <c r="CN46" s="621"/>
      <c r="CO46" s="621"/>
      <c r="CP46" s="621"/>
      <c r="CQ46" s="622"/>
      <c r="CR46" s="623">
        <v>292309</v>
      </c>
      <c r="CS46" s="624"/>
      <c r="CT46" s="624"/>
      <c r="CU46" s="624"/>
      <c r="CV46" s="624"/>
      <c r="CW46" s="624"/>
      <c r="CX46" s="624"/>
      <c r="CY46" s="625"/>
      <c r="CZ46" s="628">
        <v>2.6</v>
      </c>
      <c r="DA46" s="629"/>
      <c r="DB46" s="629"/>
      <c r="DC46" s="635"/>
      <c r="DD46" s="632">
        <v>149772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377</v>
      </c>
      <c r="CG47" s="621"/>
      <c r="CH47" s="621"/>
      <c r="CI47" s="621"/>
      <c r="CJ47" s="621"/>
      <c r="CK47" s="621"/>
      <c r="CL47" s="621"/>
      <c r="CM47" s="621"/>
      <c r="CN47" s="621"/>
      <c r="CO47" s="621"/>
      <c r="CP47" s="621"/>
      <c r="CQ47" s="622"/>
      <c r="CR47" s="623">
        <v>23476</v>
      </c>
      <c r="CS47" s="653"/>
      <c r="CT47" s="653"/>
      <c r="CU47" s="653"/>
      <c r="CV47" s="653"/>
      <c r="CW47" s="653"/>
      <c r="CX47" s="653"/>
      <c r="CY47" s="654"/>
      <c r="CZ47" s="628">
        <v>0.2</v>
      </c>
      <c r="DA47" s="655"/>
      <c r="DB47" s="655"/>
      <c r="DC47" s="658"/>
      <c r="DD47" s="632">
        <v>8464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378</v>
      </c>
      <c r="CG48" s="621"/>
      <c r="CH48" s="621"/>
      <c r="CI48" s="621"/>
      <c r="CJ48" s="621"/>
      <c r="CK48" s="621"/>
      <c r="CL48" s="621"/>
      <c r="CM48" s="621"/>
      <c r="CN48" s="621"/>
      <c r="CO48" s="621"/>
      <c r="CP48" s="621"/>
      <c r="CQ48" s="622"/>
      <c r="CR48" s="623" t="s">
        <v>253</v>
      </c>
      <c r="CS48" s="624"/>
      <c r="CT48" s="624"/>
      <c r="CU48" s="624"/>
      <c r="CV48" s="624"/>
      <c r="CW48" s="624"/>
      <c r="CX48" s="624"/>
      <c r="CY48" s="625"/>
      <c r="CZ48" s="628" t="s">
        <v>253</v>
      </c>
      <c r="DA48" s="629"/>
      <c r="DB48" s="629"/>
      <c r="DC48" s="635"/>
      <c r="DD48" s="632" t="s">
        <v>253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379</v>
      </c>
      <c r="CE49" s="645"/>
      <c r="CF49" s="645"/>
      <c r="CG49" s="645"/>
      <c r="CH49" s="645"/>
      <c r="CI49" s="645"/>
      <c r="CJ49" s="645"/>
      <c r="CK49" s="645"/>
      <c r="CL49" s="645"/>
      <c r="CM49" s="645"/>
      <c r="CN49" s="645"/>
      <c r="CO49" s="645"/>
      <c r="CP49" s="645"/>
      <c r="CQ49" s="646"/>
      <c r="CR49" s="698">
        <v>11148745</v>
      </c>
      <c r="CS49" s="682"/>
      <c r="CT49" s="682"/>
      <c r="CU49" s="682"/>
      <c r="CV49" s="682"/>
      <c r="CW49" s="682"/>
      <c r="CX49" s="682"/>
      <c r="CY49" s="711"/>
      <c r="CZ49" s="703">
        <v>100</v>
      </c>
      <c r="DA49" s="712"/>
      <c r="DB49" s="712"/>
      <c r="DC49" s="713"/>
      <c r="DD49" s="714">
        <v>8312606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QO2WN7UwkXnD4//QRHjYV5nCSea1QFZJhbjo6CP3KZphmemFRcOgczx5gpyll5scr7xf0rjBxUOFGS9Vu0H2g==" saltValue="xFUPCMPeMNKaqytE/4wX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380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381</v>
      </c>
      <c r="DK2" s="723"/>
      <c r="DL2" s="723"/>
      <c r="DM2" s="723"/>
      <c r="DN2" s="723"/>
      <c r="DO2" s="724"/>
      <c r="DP2" s="228"/>
      <c r="DQ2" s="722" t="s">
        <v>382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383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384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385</v>
      </c>
      <c r="B5" s="728"/>
      <c r="C5" s="728"/>
      <c r="D5" s="728"/>
      <c r="E5" s="728"/>
      <c r="F5" s="728"/>
      <c r="G5" s="728"/>
      <c r="H5" s="728"/>
      <c r="I5" s="728"/>
      <c r="J5" s="728"/>
      <c r="K5" s="728"/>
      <c r="L5" s="728"/>
      <c r="M5" s="728"/>
      <c r="N5" s="728"/>
      <c r="O5" s="728"/>
      <c r="P5" s="729"/>
      <c r="Q5" s="733" t="s">
        <v>386</v>
      </c>
      <c r="R5" s="734"/>
      <c r="S5" s="734"/>
      <c r="T5" s="734"/>
      <c r="U5" s="735"/>
      <c r="V5" s="733" t="s">
        <v>387</v>
      </c>
      <c r="W5" s="734"/>
      <c r="X5" s="734"/>
      <c r="Y5" s="734"/>
      <c r="Z5" s="735"/>
      <c r="AA5" s="733" t="s">
        <v>388</v>
      </c>
      <c r="AB5" s="734"/>
      <c r="AC5" s="734"/>
      <c r="AD5" s="734"/>
      <c r="AE5" s="734"/>
      <c r="AF5" s="739" t="s">
        <v>389</v>
      </c>
      <c r="AG5" s="734"/>
      <c r="AH5" s="734"/>
      <c r="AI5" s="734"/>
      <c r="AJ5" s="740"/>
      <c r="AK5" s="734" t="s">
        <v>390</v>
      </c>
      <c r="AL5" s="734"/>
      <c r="AM5" s="734"/>
      <c r="AN5" s="734"/>
      <c r="AO5" s="735"/>
      <c r="AP5" s="733" t="s">
        <v>391</v>
      </c>
      <c r="AQ5" s="734"/>
      <c r="AR5" s="734"/>
      <c r="AS5" s="734"/>
      <c r="AT5" s="735"/>
      <c r="AU5" s="733" t="s">
        <v>392</v>
      </c>
      <c r="AV5" s="734"/>
      <c r="AW5" s="734"/>
      <c r="AX5" s="734"/>
      <c r="AY5" s="740"/>
      <c r="AZ5" s="232"/>
      <c r="BA5" s="232"/>
      <c r="BB5" s="232"/>
      <c r="BC5" s="232"/>
      <c r="BD5" s="232"/>
      <c r="BE5" s="233"/>
      <c r="BF5" s="233"/>
      <c r="BG5" s="233"/>
      <c r="BH5" s="233"/>
      <c r="BI5" s="233"/>
      <c r="BJ5" s="233"/>
      <c r="BK5" s="233"/>
      <c r="BL5" s="233"/>
      <c r="BM5" s="233"/>
      <c r="BN5" s="233"/>
      <c r="BO5" s="233"/>
      <c r="BP5" s="233"/>
      <c r="BQ5" s="727" t="s">
        <v>393</v>
      </c>
      <c r="BR5" s="728"/>
      <c r="BS5" s="728"/>
      <c r="BT5" s="728"/>
      <c r="BU5" s="728"/>
      <c r="BV5" s="728"/>
      <c r="BW5" s="728"/>
      <c r="BX5" s="728"/>
      <c r="BY5" s="728"/>
      <c r="BZ5" s="728"/>
      <c r="CA5" s="728"/>
      <c r="CB5" s="728"/>
      <c r="CC5" s="728"/>
      <c r="CD5" s="728"/>
      <c r="CE5" s="728"/>
      <c r="CF5" s="728"/>
      <c r="CG5" s="729"/>
      <c r="CH5" s="733" t="s">
        <v>394</v>
      </c>
      <c r="CI5" s="734"/>
      <c r="CJ5" s="734"/>
      <c r="CK5" s="734"/>
      <c r="CL5" s="735"/>
      <c r="CM5" s="733" t="s">
        <v>395</v>
      </c>
      <c r="CN5" s="734"/>
      <c r="CO5" s="734"/>
      <c r="CP5" s="734"/>
      <c r="CQ5" s="735"/>
      <c r="CR5" s="733" t="s">
        <v>396</v>
      </c>
      <c r="CS5" s="734"/>
      <c r="CT5" s="734"/>
      <c r="CU5" s="734"/>
      <c r="CV5" s="735"/>
      <c r="CW5" s="733" t="s">
        <v>397</v>
      </c>
      <c r="CX5" s="734"/>
      <c r="CY5" s="734"/>
      <c r="CZ5" s="734"/>
      <c r="DA5" s="735"/>
      <c r="DB5" s="733" t="s">
        <v>398</v>
      </c>
      <c r="DC5" s="734"/>
      <c r="DD5" s="734"/>
      <c r="DE5" s="734"/>
      <c r="DF5" s="735"/>
      <c r="DG5" s="763" t="s">
        <v>399</v>
      </c>
      <c r="DH5" s="764"/>
      <c r="DI5" s="764"/>
      <c r="DJ5" s="764"/>
      <c r="DK5" s="765"/>
      <c r="DL5" s="763" t="s">
        <v>400</v>
      </c>
      <c r="DM5" s="764"/>
      <c r="DN5" s="764"/>
      <c r="DO5" s="764"/>
      <c r="DP5" s="765"/>
      <c r="DQ5" s="733" t="s">
        <v>401</v>
      </c>
      <c r="DR5" s="734"/>
      <c r="DS5" s="734"/>
      <c r="DT5" s="734"/>
      <c r="DU5" s="735"/>
      <c r="DV5" s="733" t="s">
        <v>392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402</v>
      </c>
      <c r="C7" s="750"/>
      <c r="D7" s="750"/>
      <c r="E7" s="750"/>
      <c r="F7" s="750"/>
      <c r="G7" s="750"/>
      <c r="H7" s="750"/>
      <c r="I7" s="750"/>
      <c r="J7" s="750"/>
      <c r="K7" s="750"/>
      <c r="L7" s="750"/>
      <c r="M7" s="750"/>
      <c r="N7" s="750"/>
      <c r="O7" s="750"/>
      <c r="P7" s="751"/>
      <c r="Q7" s="752">
        <v>11261</v>
      </c>
      <c r="R7" s="753"/>
      <c r="S7" s="753"/>
      <c r="T7" s="753"/>
      <c r="U7" s="753"/>
      <c r="V7" s="753">
        <v>11149</v>
      </c>
      <c r="W7" s="753"/>
      <c r="X7" s="753"/>
      <c r="Y7" s="753"/>
      <c r="Z7" s="753"/>
      <c r="AA7" s="753">
        <v>112</v>
      </c>
      <c r="AB7" s="753"/>
      <c r="AC7" s="753"/>
      <c r="AD7" s="753"/>
      <c r="AE7" s="754"/>
      <c r="AF7" s="755">
        <v>69</v>
      </c>
      <c r="AG7" s="756"/>
      <c r="AH7" s="756"/>
      <c r="AI7" s="756"/>
      <c r="AJ7" s="757"/>
      <c r="AK7" s="758" t="s">
        <v>608</v>
      </c>
      <c r="AL7" s="759"/>
      <c r="AM7" s="759"/>
      <c r="AN7" s="759"/>
      <c r="AO7" s="759"/>
      <c r="AP7" s="759">
        <v>11081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c r="BW7" s="747"/>
      <c r="BX7" s="747"/>
      <c r="BY7" s="747"/>
      <c r="BZ7" s="747"/>
      <c r="CA7" s="747"/>
      <c r="CB7" s="747"/>
      <c r="CC7" s="747"/>
      <c r="CD7" s="747"/>
      <c r="CE7" s="747"/>
      <c r="CF7" s="747"/>
      <c r="CG7" s="762"/>
      <c r="CH7" s="743">
        <v>-15</v>
      </c>
      <c r="CI7" s="744"/>
      <c r="CJ7" s="744"/>
      <c r="CK7" s="744"/>
      <c r="CL7" s="745"/>
      <c r="CM7" s="743">
        <v>131</v>
      </c>
      <c r="CN7" s="744"/>
      <c r="CO7" s="744"/>
      <c r="CP7" s="744"/>
      <c r="CQ7" s="745"/>
      <c r="CR7" s="743">
        <v>30</v>
      </c>
      <c r="CS7" s="744"/>
      <c r="CT7" s="744"/>
      <c r="CU7" s="744"/>
      <c r="CV7" s="745"/>
      <c r="CW7" s="743" t="s">
        <v>544</v>
      </c>
      <c r="CX7" s="744"/>
      <c r="CY7" s="744"/>
      <c r="CZ7" s="744"/>
      <c r="DA7" s="745"/>
      <c r="DB7" s="743" t="s">
        <v>544</v>
      </c>
      <c r="DC7" s="744"/>
      <c r="DD7" s="744"/>
      <c r="DE7" s="744"/>
      <c r="DF7" s="745"/>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616</v>
      </c>
      <c r="BT8" s="774"/>
      <c r="BU8" s="774"/>
      <c r="BV8" s="774"/>
      <c r="BW8" s="774"/>
      <c r="BX8" s="774"/>
      <c r="BY8" s="774"/>
      <c r="BZ8" s="774"/>
      <c r="CA8" s="774"/>
      <c r="CB8" s="774"/>
      <c r="CC8" s="774"/>
      <c r="CD8" s="774"/>
      <c r="CE8" s="774"/>
      <c r="CF8" s="774"/>
      <c r="CG8" s="775"/>
      <c r="CH8" s="776">
        <v>8</v>
      </c>
      <c r="CI8" s="777"/>
      <c r="CJ8" s="777"/>
      <c r="CK8" s="777"/>
      <c r="CL8" s="778"/>
      <c r="CM8" s="776">
        <v>112</v>
      </c>
      <c r="CN8" s="777"/>
      <c r="CO8" s="777"/>
      <c r="CP8" s="777"/>
      <c r="CQ8" s="778"/>
      <c r="CR8" s="776">
        <v>45</v>
      </c>
      <c r="CS8" s="777"/>
      <c r="CT8" s="777"/>
      <c r="CU8" s="777"/>
      <c r="CV8" s="778"/>
      <c r="CW8" s="776">
        <v>50</v>
      </c>
      <c r="CX8" s="777"/>
      <c r="CY8" s="777"/>
      <c r="CZ8" s="777"/>
      <c r="DA8" s="778"/>
      <c r="DB8" s="776" t="s">
        <v>544</v>
      </c>
      <c r="DC8" s="777"/>
      <c r="DD8" s="777"/>
      <c r="DE8" s="777"/>
      <c r="DF8" s="778"/>
      <c r="DG8" s="776" t="s">
        <v>544</v>
      </c>
      <c r="DH8" s="777"/>
      <c r="DI8" s="777"/>
      <c r="DJ8" s="777"/>
      <c r="DK8" s="778"/>
      <c r="DL8" s="776" t="s">
        <v>544</v>
      </c>
      <c r="DM8" s="777"/>
      <c r="DN8" s="777"/>
      <c r="DO8" s="777"/>
      <c r="DP8" s="778"/>
      <c r="DQ8" s="776" t="s">
        <v>544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403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404</v>
      </c>
      <c r="B23" s="789" t="s">
        <v>405</v>
      </c>
      <c r="C23" s="790"/>
      <c r="D23" s="790"/>
      <c r="E23" s="790"/>
      <c r="F23" s="790"/>
      <c r="G23" s="790"/>
      <c r="H23" s="790"/>
      <c r="I23" s="790"/>
      <c r="J23" s="790"/>
      <c r="K23" s="790"/>
      <c r="L23" s="790"/>
      <c r="M23" s="790"/>
      <c r="N23" s="790"/>
      <c r="O23" s="790"/>
      <c r="P23" s="791"/>
      <c r="Q23" s="792">
        <v>11261</v>
      </c>
      <c r="R23" s="793"/>
      <c r="S23" s="793"/>
      <c r="T23" s="793"/>
      <c r="U23" s="793"/>
      <c r="V23" s="793">
        <v>11149</v>
      </c>
      <c r="W23" s="793"/>
      <c r="X23" s="793"/>
      <c r="Y23" s="793"/>
      <c r="Z23" s="793"/>
      <c r="AA23" s="793">
        <v>112</v>
      </c>
      <c r="AB23" s="793"/>
      <c r="AC23" s="793"/>
      <c r="AD23" s="793"/>
      <c r="AE23" s="794"/>
      <c r="AF23" s="795">
        <v>69</v>
      </c>
      <c r="AG23" s="793"/>
      <c r="AH23" s="793"/>
      <c r="AI23" s="793"/>
      <c r="AJ23" s="796"/>
      <c r="AK23" s="797"/>
      <c r="AL23" s="798"/>
      <c r="AM23" s="798"/>
      <c r="AN23" s="798"/>
      <c r="AO23" s="798"/>
      <c r="AP23" s="793">
        <v>11081</v>
      </c>
      <c r="AQ23" s="793"/>
      <c r="AR23" s="793"/>
      <c r="AS23" s="793"/>
      <c r="AT23" s="793"/>
      <c r="AU23" s="809"/>
      <c r="AV23" s="809"/>
      <c r="AW23" s="809"/>
      <c r="AX23" s="809"/>
      <c r="AY23" s="810"/>
      <c r="AZ23" s="811" t="s">
        <v>406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385</v>
      </c>
      <c r="B26" s="728"/>
      <c r="C26" s="728"/>
      <c r="D26" s="728"/>
      <c r="E26" s="728"/>
      <c r="F26" s="728"/>
      <c r="G26" s="728"/>
      <c r="H26" s="728"/>
      <c r="I26" s="728"/>
      <c r="J26" s="728"/>
      <c r="K26" s="728"/>
      <c r="L26" s="728"/>
      <c r="M26" s="728"/>
      <c r="N26" s="728"/>
      <c r="O26" s="728"/>
      <c r="P26" s="729"/>
      <c r="Q26" s="733" t="s">
        <v>409</v>
      </c>
      <c r="R26" s="734"/>
      <c r="S26" s="734"/>
      <c r="T26" s="734"/>
      <c r="U26" s="735"/>
      <c r="V26" s="733" t="s">
        <v>410</v>
      </c>
      <c r="W26" s="734"/>
      <c r="X26" s="734"/>
      <c r="Y26" s="734"/>
      <c r="Z26" s="735"/>
      <c r="AA26" s="733" t="s">
        <v>411</v>
      </c>
      <c r="AB26" s="734"/>
      <c r="AC26" s="734"/>
      <c r="AD26" s="734"/>
      <c r="AE26" s="734"/>
      <c r="AF26" s="814" t="s">
        <v>412</v>
      </c>
      <c r="AG26" s="815"/>
      <c r="AH26" s="815"/>
      <c r="AI26" s="815"/>
      <c r="AJ26" s="816"/>
      <c r="AK26" s="734" t="s">
        <v>413</v>
      </c>
      <c r="AL26" s="734"/>
      <c r="AM26" s="734"/>
      <c r="AN26" s="734"/>
      <c r="AO26" s="735"/>
      <c r="AP26" s="733" t="s">
        <v>414</v>
      </c>
      <c r="AQ26" s="734"/>
      <c r="AR26" s="734"/>
      <c r="AS26" s="734"/>
      <c r="AT26" s="735"/>
      <c r="AU26" s="733" t="s">
        <v>415</v>
      </c>
      <c r="AV26" s="734"/>
      <c r="AW26" s="734"/>
      <c r="AX26" s="734"/>
      <c r="AY26" s="735"/>
      <c r="AZ26" s="733" t="s">
        <v>416</v>
      </c>
      <c r="BA26" s="734"/>
      <c r="BB26" s="734"/>
      <c r="BC26" s="734"/>
      <c r="BD26" s="735"/>
      <c r="BE26" s="733" t="s">
        <v>392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417</v>
      </c>
      <c r="C28" s="750"/>
      <c r="D28" s="750"/>
      <c r="E28" s="750"/>
      <c r="F28" s="750"/>
      <c r="G28" s="750"/>
      <c r="H28" s="750"/>
      <c r="I28" s="750"/>
      <c r="J28" s="750"/>
      <c r="K28" s="750"/>
      <c r="L28" s="750"/>
      <c r="M28" s="750"/>
      <c r="N28" s="750"/>
      <c r="O28" s="750"/>
      <c r="P28" s="751"/>
      <c r="Q28" s="822">
        <v>2128</v>
      </c>
      <c r="R28" s="823"/>
      <c r="S28" s="823"/>
      <c r="T28" s="823"/>
      <c r="U28" s="823"/>
      <c r="V28" s="823">
        <v>2171</v>
      </c>
      <c r="W28" s="823"/>
      <c r="X28" s="823"/>
      <c r="Y28" s="823"/>
      <c r="Z28" s="823"/>
      <c r="AA28" s="823">
        <v>47</v>
      </c>
      <c r="AB28" s="823"/>
      <c r="AC28" s="823"/>
      <c r="AD28" s="823"/>
      <c r="AE28" s="824"/>
      <c r="AF28" s="825">
        <v>47</v>
      </c>
      <c r="AG28" s="823"/>
      <c r="AH28" s="823"/>
      <c r="AI28" s="823"/>
      <c r="AJ28" s="826"/>
      <c r="AK28" s="827">
        <v>154</v>
      </c>
      <c r="AL28" s="828"/>
      <c r="AM28" s="828"/>
      <c r="AN28" s="828"/>
      <c r="AO28" s="828"/>
      <c r="AP28" s="828" t="s">
        <v>608</v>
      </c>
      <c r="AQ28" s="828"/>
      <c r="AR28" s="828"/>
      <c r="AS28" s="828"/>
      <c r="AT28" s="828"/>
      <c r="AU28" s="828" t="s">
        <v>608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418</v>
      </c>
      <c r="C29" s="781"/>
      <c r="D29" s="781"/>
      <c r="E29" s="781"/>
      <c r="F29" s="781"/>
      <c r="G29" s="781"/>
      <c r="H29" s="781"/>
      <c r="I29" s="781"/>
      <c r="J29" s="781"/>
      <c r="K29" s="781"/>
      <c r="L29" s="781"/>
      <c r="M29" s="781"/>
      <c r="N29" s="781"/>
      <c r="O29" s="781"/>
      <c r="P29" s="782"/>
      <c r="Q29" s="783">
        <v>196</v>
      </c>
      <c r="R29" s="784"/>
      <c r="S29" s="784"/>
      <c r="T29" s="784"/>
      <c r="U29" s="784"/>
      <c r="V29" s="784">
        <v>191</v>
      </c>
      <c r="W29" s="784"/>
      <c r="X29" s="784"/>
      <c r="Y29" s="784"/>
      <c r="Z29" s="784"/>
      <c r="AA29" s="784">
        <v>5</v>
      </c>
      <c r="AB29" s="784"/>
      <c r="AC29" s="784"/>
      <c r="AD29" s="784"/>
      <c r="AE29" s="785"/>
      <c r="AF29" s="786">
        <v>5</v>
      </c>
      <c r="AG29" s="787"/>
      <c r="AH29" s="787"/>
      <c r="AI29" s="787"/>
      <c r="AJ29" s="788"/>
      <c r="AK29" s="834">
        <v>66</v>
      </c>
      <c r="AL29" s="830"/>
      <c r="AM29" s="830"/>
      <c r="AN29" s="830"/>
      <c r="AO29" s="830"/>
      <c r="AP29" s="830" t="s">
        <v>608</v>
      </c>
      <c r="AQ29" s="830"/>
      <c r="AR29" s="830"/>
      <c r="AS29" s="830"/>
      <c r="AT29" s="830"/>
      <c r="AU29" s="830" t="s">
        <v>608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419</v>
      </c>
      <c r="C30" s="781"/>
      <c r="D30" s="781"/>
      <c r="E30" s="781"/>
      <c r="F30" s="781"/>
      <c r="G30" s="781"/>
      <c r="H30" s="781"/>
      <c r="I30" s="781"/>
      <c r="J30" s="781"/>
      <c r="K30" s="781"/>
      <c r="L30" s="781"/>
      <c r="M30" s="781"/>
      <c r="N30" s="781"/>
      <c r="O30" s="781"/>
      <c r="P30" s="782"/>
      <c r="Q30" s="783">
        <v>199</v>
      </c>
      <c r="R30" s="784"/>
      <c r="S30" s="784"/>
      <c r="T30" s="784"/>
      <c r="U30" s="784"/>
      <c r="V30" s="784">
        <v>199</v>
      </c>
      <c r="W30" s="784"/>
      <c r="X30" s="784"/>
      <c r="Y30" s="784"/>
      <c r="Z30" s="784"/>
      <c r="AA30" s="784">
        <v>0</v>
      </c>
      <c r="AB30" s="784"/>
      <c r="AC30" s="784"/>
      <c r="AD30" s="784"/>
      <c r="AE30" s="785"/>
      <c r="AF30" s="786">
        <v>0</v>
      </c>
      <c r="AG30" s="787"/>
      <c r="AH30" s="787"/>
      <c r="AI30" s="787"/>
      <c r="AJ30" s="788"/>
      <c r="AK30" s="834">
        <v>69</v>
      </c>
      <c r="AL30" s="830"/>
      <c r="AM30" s="830"/>
      <c r="AN30" s="830"/>
      <c r="AO30" s="830"/>
      <c r="AP30" s="830" t="s">
        <v>608</v>
      </c>
      <c r="AQ30" s="830"/>
      <c r="AR30" s="830"/>
      <c r="AS30" s="830"/>
      <c r="AT30" s="830"/>
      <c r="AU30" s="830" t="s">
        <v>608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420</v>
      </c>
      <c r="C31" s="781"/>
      <c r="D31" s="781"/>
      <c r="E31" s="781"/>
      <c r="F31" s="781"/>
      <c r="G31" s="781"/>
      <c r="H31" s="781"/>
      <c r="I31" s="781"/>
      <c r="J31" s="781"/>
      <c r="K31" s="781"/>
      <c r="L31" s="781"/>
      <c r="M31" s="781"/>
      <c r="N31" s="781"/>
      <c r="O31" s="781"/>
      <c r="P31" s="782"/>
      <c r="Q31" s="783">
        <v>1068</v>
      </c>
      <c r="R31" s="784"/>
      <c r="S31" s="784"/>
      <c r="T31" s="784"/>
      <c r="U31" s="784"/>
      <c r="V31" s="784">
        <v>1011</v>
      </c>
      <c r="W31" s="784"/>
      <c r="X31" s="784"/>
      <c r="Y31" s="784"/>
      <c r="Z31" s="784"/>
      <c r="AA31" s="784">
        <v>57</v>
      </c>
      <c r="AB31" s="784"/>
      <c r="AC31" s="784"/>
      <c r="AD31" s="784"/>
      <c r="AE31" s="785"/>
      <c r="AF31" s="786">
        <v>1004</v>
      </c>
      <c r="AG31" s="787"/>
      <c r="AH31" s="787"/>
      <c r="AI31" s="787"/>
      <c r="AJ31" s="788"/>
      <c r="AK31" s="834">
        <v>280</v>
      </c>
      <c r="AL31" s="830"/>
      <c r="AM31" s="830"/>
      <c r="AN31" s="830"/>
      <c r="AO31" s="830"/>
      <c r="AP31" s="830">
        <v>43</v>
      </c>
      <c r="AQ31" s="830"/>
      <c r="AR31" s="830"/>
      <c r="AS31" s="830"/>
      <c r="AT31" s="830"/>
      <c r="AU31" s="830">
        <v>35</v>
      </c>
      <c r="AV31" s="830"/>
      <c r="AW31" s="830"/>
      <c r="AX31" s="830"/>
      <c r="AY31" s="830"/>
      <c r="AZ31" s="831"/>
      <c r="BA31" s="831"/>
      <c r="BB31" s="831"/>
      <c r="BC31" s="831"/>
      <c r="BD31" s="831"/>
      <c r="BE31" s="832" t="s">
        <v>421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422</v>
      </c>
      <c r="C32" s="781"/>
      <c r="D32" s="781"/>
      <c r="E32" s="781"/>
      <c r="F32" s="781"/>
      <c r="G32" s="781"/>
      <c r="H32" s="781"/>
      <c r="I32" s="781"/>
      <c r="J32" s="781"/>
      <c r="K32" s="781"/>
      <c r="L32" s="781"/>
      <c r="M32" s="781"/>
      <c r="N32" s="781"/>
      <c r="O32" s="781"/>
      <c r="P32" s="782"/>
      <c r="Q32" s="783">
        <v>648</v>
      </c>
      <c r="R32" s="784"/>
      <c r="S32" s="784"/>
      <c r="T32" s="784"/>
      <c r="U32" s="784"/>
      <c r="V32" s="784">
        <v>631</v>
      </c>
      <c r="W32" s="784"/>
      <c r="X32" s="784"/>
      <c r="Y32" s="784"/>
      <c r="Z32" s="784"/>
      <c r="AA32" s="784">
        <v>17</v>
      </c>
      <c r="AB32" s="784"/>
      <c r="AC32" s="784"/>
      <c r="AD32" s="784"/>
      <c r="AE32" s="785"/>
      <c r="AF32" s="786">
        <v>781</v>
      </c>
      <c r="AG32" s="787"/>
      <c r="AH32" s="787"/>
      <c r="AI32" s="787"/>
      <c r="AJ32" s="788"/>
      <c r="AK32" s="834">
        <v>242</v>
      </c>
      <c r="AL32" s="830"/>
      <c r="AM32" s="830"/>
      <c r="AN32" s="830"/>
      <c r="AO32" s="830"/>
      <c r="AP32" s="830">
        <v>1666</v>
      </c>
      <c r="AQ32" s="830"/>
      <c r="AR32" s="830"/>
      <c r="AS32" s="830"/>
      <c r="AT32" s="830"/>
      <c r="AU32" s="830">
        <v>985</v>
      </c>
      <c r="AV32" s="830"/>
      <c r="AW32" s="830"/>
      <c r="AX32" s="830"/>
      <c r="AY32" s="830"/>
      <c r="AZ32" s="831"/>
      <c r="BA32" s="831"/>
      <c r="BB32" s="831"/>
      <c r="BC32" s="831"/>
      <c r="BD32" s="831"/>
      <c r="BE32" s="832" t="s">
        <v>421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423</v>
      </c>
      <c r="C33" s="781"/>
      <c r="D33" s="781"/>
      <c r="E33" s="781"/>
      <c r="F33" s="781"/>
      <c r="G33" s="781"/>
      <c r="H33" s="781"/>
      <c r="I33" s="781"/>
      <c r="J33" s="781"/>
      <c r="K33" s="781"/>
      <c r="L33" s="781"/>
      <c r="M33" s="781"/>
      <c r="N33" s="781"/>
      <c r="O33" s="781"/>
      <c r="P33" s="782"/>
      <c r="Q33" s="783">
        <v>4</v>
      </c>
      <c r="R33" s="784"/>
      <c r="S33" s="784"/>
      <c r="T33" s="784"/>
      <c r="U33" s="784"/>
      <c r="V33" s="784">
        <v>4</v>
      </c>
      <c r="W33" s="784"/>
      <c r="X33" s="784"/>
      <c r="Y33" s="784"/>
      <c r="Z33" s="784"/>
      <c r="AA33" s="784">
        <v>0</v>
      </c>
      <c r="AB33" s="784"/>
      <c r="AC33" s="784"/>
      <c r="AD33" s="784"/>
      <c r="AE33" s="785"/>
      <c r="AF33" s="786">
        <v>0</v>
      </c>
      <c r="AG33" s="787"/>
      <c r="AH33" s="787"/>
      <c r="AI33" s="787"/>
      <c r="AJ33" s="788"/>
      <c r="AK33" s="834">
        <v>1</v>
      </c>
      <c r="AL33" s="830"/>
      <c r="AM33" s="830"/>
      <c r="AN33" s="830"/>
      <c r="AO33" s="830"/>
      <c r="AP33" s="830">
        <v>9</v>
      </c>
      <c r="AQ33" s="830"/>
      <c r="AR33" s="830"/>
      <c r="AS33" s="830"/>
      <c r="AT33" s="830"/>
      <c r="AU33" s="830">
        <v>0</v>
      </c>
      <c r="AV33" s="830"/>
      <c r="AW33" s="830"/>
      <c r="AX33" s="830"/>
      <c r="AY33" s="830"/>
      <c r="AZ33" s="831"/>
      <c r="BA33" s="831"/>
      <c r="BB33" s="831"/>
      <c r="BC33" s="831"/>
      <c r="BD33" s="831"/>
      <c r="BE33" s="832" t="s">
        <v>424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425</v>
      </c>
      <c r="C34" s="781"/>
      <c r="D34" s="781"/>
      <c r="E34" s="781"/>
      <c r="F34" s="781"/>
      <c r="G34" s="781"/>
      <c r="H34" s="781"/>
      <c r="I34" s="781"/>
      <c r="J34" s="781"/>
      <c r="K34" s="781"/>
      <c r="L34" s="781"/>
      <c r="M34" s="781"/>
      <c r="N34" s="781"/>
      <c r="O34" s="781"/>
      <c r="P34" s="782"/>
      <c r="Q34" s="783">
        <v>343</v>
      </c>
      <c r="R34" s="784"/>
      <c r="S34" s="784"/>
      <c r="T34" s="784"/>
      <c r="U34" s="784"/>
      <c r="V34" s="784">
        <v>338</v>
      </c>
      <c r="W34" s="784"/>
      <c r="X34" s="784"/>
      <c r="Y34" s="784"/>
      <c r="Z34" s="784"/>
      <c r="AA34" s="784">
        <v>5</v>
      </c>
      <c r="AB34" s="784"/>
      <c r="AC34" s="784"/>
      <c r="AD34" s="784"/>
      <c r="AE34" s="785"/>
      <c r="AF34" s="786">
        <v>5</v>
      </c>
      <c r="AG34" s="787"/>
      <c r="AH34" s="787"/>
      <c r="AI34" s="787"/>
      <c r="AJ34" s="788"/>
      <c r="AK34" s="834">
        <v>228</v>
      </c>
      <c r="AL34" s="830"/>
      <c r="AM34" s="830"/>
      <c r="AN34" s="830"/>
      <c r="AO34" s="830"/>
      <c r="AP34" s="830">
        <v>2746</v>
      </c>
      <c r="AQ34" s="830"/>
      <c r="AR34" s="830"/>
      <c r="AS34" s="830"/>
      <c r="AT34" s="830"/>
      <c r="AU34" s="830">
        <v>2307</v>
      </c>
      <c r="AV34" s="830"/>
      <c r="AW34" s="830"/>
      <c r="AX34" s="830"/>
      <c r="AY34" s="830"/>
      <c r="AZ34" s="831"/>
      <c r="BA34" s="831"/>
      <c r="BB34" s="831"/>
      <c r="BC34" s="831"/>
      <c r="BD34" s="831"/>
      <c r="BE34" s="832" t="s">
        <v>426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427</v>
      </c>
      <c r="C35" s="781"/>
      <c r="D35" s="781"/>
      <c r="E35" s="781"/>
      <c r="F35" s="781"/>
      <c r="G35" s="781"/>
      <c r="H35" s="781"/>
      <c r="I35" s="781"/>
      <c r="J35" s="781"/>
      <c r="K35" s="781"/>
      <c r="L35" s="781"/>
      <c r="M35" s="781"/>
      <c r="N35" s="781"/>
      <c r="O35" s="781"/>
      <c r="P35" s="782"/>
      <c r="Q35" s="783">
        <v>91</v>
      </c>
      <c r="R35" s="784"/>
      <c r="S35" s="784"/>
      <c r="T35" s="784"/>
      <c r="U35" s="784"/>
      <c r="V35" s="784">
        <v>89</v>
      </c>
      <c r="W35" s="784"/>
      <c r="X35" s="784"/>
      <c r="Y35" s="784"/>
      <c r="Z35" s="784"/>
      <c r="AA35" s="784">
        <v>2</v>
      </c>
      <c r="AB35" s="784"/>
      <c r="AC35" s="784"/>
      <c r="AD35" s="784"/>
      <c r="AE35" s="785"/>
      <c r="AF35" s="786">
        <v>2</v>
      </c>
      <c r="AG35" s="787"/>
      <c r="AH35" s="787"/>
      <c r="AI35" s="787"/>
      <c r="AJ35" s="788"/>
      <c r="AK35" s="834">
        <v>57</v>
      </c>
      <c r="AL35" s="830"/>
      <c r="AM35" s="830"/>
      <c r="AN35" s="830"/>
      <c r="AO35" s="830"/>
      <c r="AP35" s="830">
        <v>556</v>
      </c>
      <c r="AQ35" s="830"/>
      <c r="AR35" s="830"/>
      <c r="AS35" s="830"/>
      <c r="AT35" s="830"/>
      <c r="AU35" s="830">
        <v>411</v>
      </c>
      <c r="AV35" s="830"/>
      <c r="AW35" s="830"/>
      <c r="AX35" s="830"/>
      <c r="AY35" s="830"/>
      <c r="AZ35" s="831"/>
      <c r="BA35" s="831"/>
      <c r="BB35" s="831"/>
      <c r="BC35" s="831"/>
      <c r="BD35" s="831"/>
      <c r="BE35" s="832" t="s">
        <v>428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429</v>
      </c>
      <c r="C36" s="781"/>
      <c r="D36" s="781"/>
      <c r="E36" s="781"/>
      <c r="F36" s="781"/>
      <c r="G36" s="781"/>
      <c r="H36" s="781"/>
      <c r="I36" s="781"/>
      <c r="J36" s="781"/>
      <c r="K36" s="781"/>
      <c r="L36" s="781"/>
      <c r="M36" s="781"/>
      <c r="N36" s="781"/>
      <c r="O36" s="781"/>
      <c r="P36" s="782"/>
      <c r="Q36" s="783">
        <v>23</v>
      </c>
      <c r="R36" s="784"/>
      <c r="S36" s="784"/>
      <c r="T36" s="784"/>
      <c r="U36" s="784"/>
      <c r="V36" s="784">
        <v>21</v>
      </c>
      <c r="W36" s="784"/>
      <c r="X36" s="784"/>
      <c r="Y36" s="784"/>
      <c r="Z36" s="784"/>
      <c r="AA36" s="784">
        <v>2</v>
      </c>
      <c r="AB36" s="784"/>
      <c r="AC36" s="784"/>
      <c r="AD36" s="784"/>
      <c r="AE36" s="785"/>
      <c r="AF36" s="786">
        <v>2</v>
      </c>
      <c r="AG36" s="787"/>
      <c r="AH36" s="787"/>
      <c r="AI36" s="787"/>
      <c r="AJ36" s="788"/>
      <c r="AK36" s="834">
        <v>12</v>
      </c>
      <c r="AL36" s="830"/>
      <c r="AM36" s="830"/>
      <c r="AN36" s="830"/>
      <c r="AO36" s="830"/>
      <c r="AP36" s="830">
        <v>144</v>
      </c>
      <c r="AQ36" s="830"/>
      <c r="AR36" s="830"/>
      <c r="AS36" s="830"/>
      <c r="AT36" s="830"/>
      <c r="AU36" s="830">
        <v>140</v>
      </c>
      <c r="AV36" s="830"/>
      <c r="AW36" s="830"/>
      <c r="AX36" s="830"/>
      <c r="AY36" s="830"/>
      <c r="AZ36" s="831"/>
      <c r="BA36" s="831"/>
      <c r="BB36" s="831"/>
      <c r="BC36" s="831"/>
      <c r="BD36" s="831"/>
      <c r="BE36" s="832" t="s">
        <v>430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404</v>
      </c>
      <c r="B63" s="789" t="s">
        <v>432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1848</v>
      </c>
      <c r="AG63" s="844"/>
      <c r="AH63" s="844"/>
      <c r="AI63" s="844"/>
      <c r="AJ63" s="845"/>
      <c r="AK63" s="846"/>
      <c r="AL63" s="841"/>
      <c r="AM63" s="841"/>
      <c r="AN63" s="841"/>
      <c r="AO63" s="841"/>
      <c r="AP63" s="844">
        <v>5164</v>
      </c>
      <c r="AQ63" s="844"/>
      <c r="AR63" s="844"/>
      <c r="AS63" s="844"/>
      <c r="AT63" s="844"/>
      <c r="AU63" s="844">
        <v>3878</v>
      </c>
      <c r="AV63" s="844"/>
      <c r="AW63" s="844"/>
      <c r="AX63" s="844"/>
      <c r="AY63" s="844"/>
      <c r="AZ63" s="848"/>
      <c r="BA63" s="848"/>
      <c r="BB63" s="848"/>
      <c r="BC63" s="848"/>
      <c r="BD63" s="848"/>
      <c r="BE63" s="849"/>
      <c r="BF63" s="849"/>
      <c r="BG63" s="849"/>
      <c r="BH63" s="849"/>
      <c r="BI63" s="850"/>
      <c r="BJ63" s="851" t="s">
        <v>433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435</v>
      </c>
      <c r="B66" s="728"/>
      <c r="C66" s="728"/>
      <c r="D66" s="728"/>
      <c r="E66" s="728"/>
      <c r="F66" s="728"/>
      <c r="G66" s="728"/>
      <c r="H66" s="728"/>
      <c r="I66" s="728"/>
      <c r="J66" s="728"/>
      <c r="K66" s="728"/>
      <c r="L66" s="728"/>
      <c r="M66" s="728"/>
      <c r="N66" s="728"/>
      <c r="O66" s="728"/>
      <c r="P66" s="729"/>
      <c r="Q66" s="733" t="s">
        <v>436</v>
      </c>
      <c r="R66" s="734"/>
      <c r="S66" s="734"/>
      <c r="T66" s="734"/>
      <c r="U66" s="735"/>
      <c r="V66" s="733" t="s">
        <v>437</v>
      </c>
      <c r="W66" s="734"/>
      <c r="X66" s="734"/>
      <c r="Y66" s="734"/>
      <c r="Z66" s="735"/>
      <c r="AA66" s="733" t="s">
        <v>438</v>
      </c>
      <c r="AB66" s="734"/>
      <c r="AC66" s="734"/>
      <c r="AD66" s="734"/>
      <c r="AE66" s="735"/>
      <c r="AF66" s="854" t="s">
        <v>439</v>
      </c>
      <c r="AG66" s="815"/>
      <c r="AH66" s="815"/>
      <c r="AI66" s="815"/>
      <c r="AJ66" s="855"/>
      <c r="AK66" s="733" t="s">
        <v>440</v>
      </c>
      <c r="AL66" s="728"/>
      <c r="AM66" s="728"/>
      <c r="AN66" s="728"/>
      <c r="AO66" s="729"/>
      <c r="AP66" s="733" t="s">
        <v>441</v>
      </c>
      <c r="AQ66" s="734"/>
      <c r="AR66" s="734"/>
      <c r="AS66" s="734"/>
      <c r="AT66" s="735"/>
      <c r="AU66" s="733" t="s">
        <v>442</v>
      </c>
      <c r="AV66" s="734"/>
      <c r="AW66" s="734"/>
      <c r="AX66" s="734"/>
      <c r="AY66" s="735"/>
      <c r="AZ66" s="733" t="s">
        <v>392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609</v>
      </c>
      <c r="C68" s="870"/>
      <c r="D68" s="870"/>
      <c r="E68" s="870"/>
      <c r="F68" s="870"/>
      <c r="G68" s="870"/>
      <c r="H68" s="870"/>
      <c r="I68" s="870"/>
      <c r="J68" s="870"/>
      <c r="K68" s="870"/>
      <c r="L68" s="870"/>
      <c r="M68" s="870"/>
      <c r="N68" s="870"/>
      <c r="O68" s="870"/>
      <c r="P68" s="871"/>
      <c r="Q68" s="872">
        <v>3970</v>
      </c>
      <c r="R68" s="866"/>
      <c r="S68" s="866"/>
      <c r="T68" s="866"/>
      <c r="U68" s="866"/>
      <c r="V68" s="866">
        <v>3827</v>
      </c>
      <c r="W68" s="866"/>
      <c r="X68" s="866"/>
      <c r="Y68" s="866"/>
      <c r="Z68" s="866"/>
      <c r="AA68" s="866">
        <v>143</v>
      </c>
      <c r="AB68" s="866"/>
      <c r="AC68" s="866"/>
      <c r="AD68" s="866"/>
      <c r="AE68" s="866"/>
      <c r="AF68" s="866">
        <v>105</v>
      </c>
      <c r="AG68" s="866"/>
      <c r="AH68" s="866"/>
      <c r="AI68" s="866"/>
      <c r="AJ68" s="866"/>
      <c r="AK68" s="866" t="s">
        <v>544</v>
      </c>
      <c r="AL68" s="866"/>
      <c r="AM68" s="866"/>
      <c r="AN68" s="866"/>
      <c r="AO68" s="866"/>
      <c r="AP68" s="866">
        <v>45</v>
      </c>
      <c r="AQ68" s="866"/>
      <c r="AR68" s="866"/>
      <c r="AS68" s="866"/>
      <c r="AT68" s="866"/>
      <c r="AU68" s="866">
        <v>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610</v>
      </c>
      <c r="C69" s="874"/>
      <c r="D69" s="874"/>
      <c r="E69" s="874"/>
      <c r="F69" s="874"/>
      <c r="G69" s="874"/>
      <c r="H69" s="874"/>
      <c r="I69" s="874"/>
      <c r="J69" s="874"/>
      <c r="K69" s="874"/>
      <c r="L69" s="874"/>
      <c r="M69" s="874"/>
      <c r="N69" s="874"/>
      <c r="O69" s="874"/>
      <c r="P69" s="875"/>
      <c r="Q69" s="876">
        <v>7478</v>
      </c>
      <c r="R69" s="830"/>
      <c r="S69" s="830"/>
      <c r="T69" s="830"/>
      <c r="U69" s="830"/>
      <c r="V69" s="830">
        <v>7133</v>
      </c>
      <c r="W69" s="830"/>
      <c r="X69" s="830"/>
      <c r="Y69" s="830"/>
      <c r="Z69" s="830"/>
      <c r="AA69" s="830">
        <v>345</v>
      </c>
      <c r="AB69" s="830"/>
      <c r="AC69" s="830"/>
      <c r="AD69" s="830"/>
      <c r="AE69" s="830"/>
      <c r="AF69" s="830">
        <v>345</v>
      </c>
      <c r="AG69" s="830"/>
      <c r="AH69" s="830"/>
      <c r="AI69" s="830"/>
      <c r="AJ69" s="830"/>
      <c r="AK69" s="830">
        <v>1154</v>
      </c>
      <c r="AL69" s="830"/>
      <c r="AM69" s="830"/>
      <c r="AN69" s="830"/>
      <c r="AO69" s="830"/>
      <c r="AP69" s="830" t="s">
        <v>544</v>
      </c>
      <c r="AQ69" s="830"/>
      <c r="AR69" s="830"/>
      <c r="AS69" s="830"/>
      <c r="AT69" s="830"/>
      <c r="AU69" s="830" t="s">
        <v>544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611</v>
      </c>
      <c r="C70" s="874"/>
      <c r="D70" s="874"/>
      <c r="E70" s="874"/>
      <c r="F70" s="874"/>
      <c r="G70" s="874"/>
      <c r="H70" s="874"/>
      <c r="I70" s="874"/>
      <c r="J70" s="874"/>
      <c r="K70" s="874"/>
      <c r="L70" s="874"/>
      <c r="M70" s="874"/>
      <c r="N70" s="874"/>
      <c r="O70" s="874"/>
      <c r="P70" s="875"/>
      <c r="Q70" s="876">
        <v>9550</v>
      </c>
      <c r="R70" s="830"/>
      <c r="S70" s="830"/>
      <c r="T70" s="830"/>
      <c r="U70" s="830"/>
      <c r="V70" s="830">
        <v>9491</v>
      </c>
      <c r="W70" s="830"/>
      <c r="X70" s="830"/>
      <c r="Y70" s="830"/>
      <c r="Z70" s="830"/>
      <c r="AA70" s="830">
        <v>59</v>
      </c>
      <c r="AB70" s="830"/>
      <c r="AC70" s="830"/>
      <c r="AD70" s="830"/>
      <c r="AE70" s="830"/>
      <c r="AF70" s="830">
        <v>59</v>
      </c>
      <c r="AG70" s="830"/>
      <c r="AH70" s="830"/>
      <c r="AI70" s="830"/>
      <c r="AJ70" s="830"/>
      <c r="AK70" s="830">
        <v>78</v>
      </c>
      <c r="AL70" s="830"/>
      <c r="AM70" s="830"/>
      <c r="AN70" s="830"/>
      <c r="AO70" s="830"/>
      <c r="AP70" s="830" t="s">
        <v>544</v>
      </c>
      <c r="AQ70" s="830"/>
      <c r="AR70" s="830"/>
      <c r="AS70" s="830"/>
      <c r="AT70" s="830"/>
      <c r="AU70" s="830" t="s">
        <v>544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612</v>
      </c>
      <c r="C71" s="874"/>
      <c r="D71" s="874"/>
      <c r="E71" s="874"/>
      <c r="F71" s="874"/>
      <c r="G71" s="874"/>
      <c r="H71" s="874"/>
      <c r="I71" s="874"/>
      <c r="J71" s="874"/>
      <c r="K71" s="874"/>
      <c r="L71" s="874"/>
      <c r="M71" s="874"/>
      <c r="N71" s="874"/>
      <c r="O71" s="874"/>
      <c r="P71" s="875"/>
      <c r="Q71" s="876">
        <v>92</v>
      </c>
      <c r="R71" s="830"/>
      <c r="S71" s="830"/>
      <c r="T71" s="830"/>
      <c r="U71" s="830"/>
      <c r="V71" s="830">
        <v>78</v>
      </c>
      <c r="W71" s="830"/>
      <c r="X71" s="830"/>
      <c r="Y71" s="830"/>
      <c r="Z71" s="830"/>
      <c r="AA71" s="830">
        <v>14</v>
      </c>
      <c r="AB71" s="830"/>
      <c r="AC71" s="830"/>
      <c r="AD71" s="830"/>
      <c r="AE71" s="830"/>
      <c r="AF71" s="830">
        <v>14</v>
      </c>
      <c r="AG71" s="830"/>
      <c r="AH71" s="830"/>
      <c r="AI71" s="830"/>
      <c r="AJ71" s="830"/>
      <c r="AK71" s="830">
        <v>20</v>
      </c>
      <c r="AL71" s="830"/>
      <c r="AM71" s="830"/>
      <c r="AN71" s="830"/>
      <c r="AO71" s="830"/>
      <c r="AP71" s="830" t="s">
        <v>544</v>
      </c>
      <c r="AQ71" s="830"/>
      <c r="AR71" s="830"/>
      <c r="AS71" s="830"/>
      <c r="AT71" s="830"/>
      <c r="AU71" s="830" t="s">
        <v>544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613</v>
      </c>
      <c r="C72" s="874"/>
      <c r="D72" s="874"/>
      <c r="E72" s="874"/>
      <c r="F72" s="874"/>
      <c r="G72" s="874"/>
      <c r="H72" s="874"/>
      <c r="I72" s="874"/>
      <c r="J72" s="874"/>
      <c r="K72" s="874"/>
      <c r="L72" s="874"/>
      <c r="M72" s="874"/>
      <c r="N72" s="874"/>
      <c r="O72" s="874"/>
      <c r="P72" s="875"/>
      <c r="Q72" s="876">
        <v>193</v>
      </c>
      <c r="R72" s="830"/>
      <c r="S72" s="830"/>
      <c r="T72" s="830"/>
      <c r="U72" s="830"/>
      <c r="V72" s="830">
        <v>184</v>
      </c>
      <c r="W72" s="830"/>
      <c r="X72" s="830"/>
      <c r="Y72" s="830"/>
      <c r="Z72" s="830"/>
      <c r="AA72" s="830">
        <v>9</v>
      </c>
      <c r="AB72" s="830"/>
      <c r="AC72" s="830"/>
      <c r="AD72" s="830"/>
      <c r="AE72" s="830"/>
      <c r="AF72" s="830">
        <v>9</v>
      </c>
      <c r="AG72" s="830"/>
      <c r="AH72" s="830"/>
      <c r="AI72" s="830"/>
      <c r="AJ72" s="830"/>
      <c r="AK72" s="830">
        <v>6</v>
      </c>
      <c r="AL72" s="830"/>
      <c r="AM72" s="830"/>
      <c r="AN72" s="830"/>
      <c r="AO72" s="830"/>
      <c r="AP72" s="830" t="s">
        <v>544</v>
      </c>
      <c r="AQ72" s="830"/>
      <c r="AR72" s="830"/>
      <c r="AS72" s="830"/>
      <c r="AT72" s="830"/>
      <c r="AU72" s="830" t="s">
        <v>544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614</v>
      </c>
      <c r="C73" s="874"/>
      <c r="D73" s="874"/>
      <c r="E73" s="874"/>
      <c r="F73" s="874"/>
      <c r="G73" s="874"/>
      <c r="H73" s="874"/>
      <c r="I73" s="874"/>
      <c r="J73" s="874"/>
      <c r="K73" s="874"/>
      <c r="L73" s="874"/>
      <c r="M73" s="874"/>
      <c r="N73" s="874"/>
      <c r="O73" s="874"/>
      <c r="P73" s="875"/>
      <c r="Q73" s="876">
        <v>161734</v>
      </c>
      <c r="R73" s="830"/>
      <c r="S73" s="830"/>
      <c r="T73" s="830"/>
      <c r="U73" s="830"/>
      <c r="V73" s="830">
        <v>159557</v>
      </c>
      <c r="W73" s="830"/>
      <c r="X73" s="830"/>
      <c r="Y73" s="830"/>
      <c r="Z73" s="830"/>
      <c r="AA73" s="830">
        <v>2176</v>
      </c>
      <c r="AB73" s="830"/>
      <c r="AC73" s="830"/>
      <c r="AD73" s="830"/>
      <c r="AE73" s="830"/>
      <c r="AF73" s="830">
        <v>2176</v>
      </c>
      <c r="AG73" s="830"/>
      <c r="AH73" s="830"/>
      <c r="AI73" s="830"/>
      <c r="AJ73" s="830"/>
      <c r="AK73" s="830" t="s">
        <v>544</v>
      </c>
      <c r="AL73" s="830"/>
      <c r="AM73" s="830"/>
      <c r="AN73" s="830"/>
      <c r="AO73" s="830"/>
      <c r="AP73" s="830" t="s">
        <v>544</v>
      </c>
      <c r="AQ73" s="830"/>
      <c r="AR73" s="830"/>
      <c r="AS73" s="830"/>
      <c r="AT73" s="830"/>
      <c r="AU73" s="830" t="s">
        <v>544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404</v>
      </c>
      <c r="B88" s="789" t="s">
        <v>443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2708</v>
      </c>
      <c r="AG88" s="844"/>
      <c r="AH88" s="844"/>
      <c r="AI88" s="844"/>
      <c r="AJ88" s="844"/>
      <c r="AK88" s="841"/>
      <c r="AL88" s="841"/>
      <c r="AM88" s="841"/>
      <c r="AN88" s="841"/>
      <c r="AO88" s="841"/>
      <c r="AP88" s="844">
        <v>45</v>
      </c>
      <c r="AQ88" s="844"/>
      <c r="AR88" s="844"/>
      <c r="AS88" s="844"/>
      <c r="AT88" s="844"/>
      <c r="AU88" s="844">
        <v>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404</v>
      </c>
      <c r="BR102" s="789" t="s">
        <v>444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75</v>
      </c>
      <c r="CS102" s="852"/>
      <c r="CT102" s="852"/>
      <c r="CU102" s="852"/>
      <c r="CV102" s="891"/>
      <c r="CW102" s="890">
        <v>50</v>
      </c>
      <c r="CX102" s="852"/>
      <c r="CY102" s="852"/>
      <c r="CZ102" s="852"/>
      <c r="DA102" s="891"/>
      <c r="DB102" s="890" t="s">
        <v>544</v>
      </c>
      <c r="DC102" s="852"/>
      <c r="DD102" s="852"/>
      <c r="DE102" s="852"/>
      <c r="DF102" s="891"/>
      <c r="DG102" s="890" t="s">
        <v>544</v>
      </c>
      <c r="DH102" s="852"/>
      <c r="DI102" s="852"/>
      <c r="DJ102" s="852"/>
      <c r="DK102" s="891"/>
      <c r="DL102" s="890" t="s">
        <v>544</v>
      </c>
      <c r="DM102" s="852"/>
      <c r="DN102" s="852"/>
      <c r="DO102" s="852"/>
      <c r="DP102" s="891"/>
      <c r="DQ102" s="890" t="s">
        <v>544</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449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450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451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452</v>
      </c>
      <c r="AB109" s="893"/>
      <c r="AC109" s="893"/>
      <c r="AD109" s="893"/>
      <c r="AE109" s="894"/>
      <c r="AF109" s="892" t="s">
        <v>453</v>
      </c>
      <c r="AG109" s="893"/>
      <c r="AH109" s="893"/>
      <c r="AI109" s="893"/>
      <c r="AJ109" s="894"/>
      <c r="AK109" s="892" t="s">
        <v>322</v>
      </c>
      <c r="AL109" s="893"/>
      <c r="AM109" s="893"/>
      <c r="AN109" s="893"/>
      <c r="AO109" s="894"/>
      <c r="AP109" s="892" t="s">
        <v>454</v>
      </c>
      <c r="AQ109" s="893"/>
      <c r="AR109" s="893"/>
      <c r="AS109" s="893"/>
      <c r="AT109" s="895"/>
      <c r="AU109" s="912" t="s">
        <v>451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452</v>
      </c>
      <c r="BR109" s="893"/>
      <c r="BS109" s="893"/>
      <c r="BT109" s="893"/>
      <c r="BU109" s="894"/>
      <c r="BV109" s="892" t="s">
        <v>453</v>
      </c>
      <c r="BW109" s="893"/>
      <c r="BX109" s="893"/>
      <c r="BY109" s="893"/>
      <c r="BZ109" s="894"/>
      <c r="CA109" s="892" t="s">
        <v>322</v>
      </c>
      <c r="CB109" s="893"/>
      <c r="CC109" s="893"/>
      <c r="CD109" s="893"/>
      <c r="CE109" s="894"/>
      <c r="CF109" s="913" t="s">
        <v>454</v>
      </c>
      <c r="CG109" s="913"/>
      <c r="CH109" s="913"/>
      <c r="CI109" s="913"/>
      <c r="CJ109" s="913"/>
      <c r="CK109" s="892" t="s">
        <v>455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452</v>
      </c>
      <c r="DH109" s="893"/>
      <c r="DI109" s="893"/>
      <c r="DJ109" s="893"/>
      <c r="DK109" s="894"/>
      <c r="DL109" s="892" t="s">
        <v>453</v>
      </c>
      <c r="DM109" s="893"/>
      <c r="DN109" s="893"/>
      <c r="DO109" s="893"/>
      <c r="DP109" s="894"/>
      <c r="DQ109" s="892" t="s">
        <v>322</v>
      </c>
      <c r="DR109" s="893"/>
      <c r="DS109" s="893"/>
      <c r="DT109" s="893"/>
      <c r="DU109" s="894"/>
      <c r="DV109" s="892" t="s">
        <v>454</v>
      </c>
      <c r="DW109" s="893"/>
      <c r="DX109" s="893"/>
      <c r="DY109" s="893"/>
      <c r="DZ109" s="895"/>
    </row>
    <row r="110" spans="1:131" s="230" customFormat="1" ht="26.25" customHeight="1" x14ac:dyDescent="0.2">
      <c r="A110" s="896" t="s">
        <v>456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1562036</v>
      </c>
      <c r="AB110" s="900"/>
      <c r="AC110" s="900"/>
      <c r="AD110" s="900"/>
      <c r="AE110" s="901"/>
      <c r="AF110" s="902">
        <v>1611370</v>
      </c>
      <c r="AG110" s="900"/>
      <c r="AH110" s="900"/>
      <c r="AI110" s="900"/>
      <c r="AJ110" s="901"/>
      <c r="AK110" s="902">
        <v>1647427</v>
      </c>
      <c r="AL110" s="900"/>
      <c r="AM110" s="900"/>
      <c r="AN110" s="900"/>
      <c r="AO110" s="901"/>
      <c r="AP110" s="903">
        <v>29.5</v>
      </c>
      <c r="AQ110" s="904"/>
      <c r="AR110" s="904"/>
      <c r="AS110" s="904"/>
      <c r="AT110" s="905"/>
      <c r="AU110" s="906" t="s">
        <v>75</v>
      </c>
      <c r="AV110" s="907"/>
      <c r="AW110" s="907"/>
      <c r="AX110" s="907"/>
      <c r="AY110" s="907"/>
      <c r="AZ110" s="929" t="s">
        <v>457</v>
      </c>
      <c r="BA110" s="897"/>
      <c r="BB110" s="897"/>
      <c r="BC110" s="897"/>
      <c r="BD110" s="897"/>
      <c r="BE110" s="897"/>
      <c r="BF110" s="897"/>
      <c r="BG110" s="897"/>
      <c r="BH110" s="897"/>
      <c r="BI110" s="897"/>
      <c r="BJ110" s="897"/>
      <c r="BK110" s="897"/>
      <c r="BL110" s="897"/>
      <c r="BM110" s="897"/>
      <c r="BN110" s="897"/>
      <c r="BO110" s="897"/>
      <c r="BP110" s="898"/>
      <c r="BQ110" s="930">
        <v>12796945</v>
      </c>
      <c r="BR110" s="931"/>
      <c r="BS110" s="931"/>
      <c r="BT110" s="931"/>
      <c r="BU110" s="931"/>
      <c r="BV110" s="931">
        <v>12247508</v>
      </c>
      <c r="BW110" s="931"/>
      <c r="BX110" s="931"/>
      <c r="BY110" s="931"/>
      <c r="BZ110" s="931"/>
      <c r="CA110" s="931">
        <v>11081432</v>
      </c>
      <c r="CB110" s="931"/>
      <c r="CC110" s="931"/>
      <c r="CD110" s="931"/>
      <c r="CE110" s="931"/>
      <c r="CF110" s="944">
        <v>198.5</v>
      </c>
      <c r="CG110" s="945"/>
      <c r="CH110" s="945"/>
      <c r="CI110" s="945"/>
      <c r="CJ110" s="945"/>
      <c r="CK110" s="946" t="s">
        <v>458</v>
      </c>
      <c r="CL110" s="947"/>
      <c r="CM110" s="929" t="s">
        <v>459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460</v>
      </c>
      <c r="DH110" s="931"/>
      <c r="DI110" s="931"/>
      <c r="DJ110" s="931"/>
      <c r="DK110" s="931"/>
      <c r="DL110" s="931" t="s">
        <v>433</v>
      </c>
      <c r="DM110" s="931"/>
      <c r="DN110" s="931"/>
      <c r="DO110" s="931"/>
      <c r="DP110" s="931"/>
      <c r="DQ110" s="931" t="s">
        <v>152</v>
      </c>
      <c r="DR110" s="931"/>
      <c r="DS110" s="931"/>
      <c r="DT110" s="931"/>
      <c r="DU110" s="931"/>
      <c r="DV110" s="932" t="s">
        <v>460</v>
      </c>
      <c r="DW110" s="932"/>
      <c r="DX110" s="932"/>
      <c r="DY110" s="932"/>
      <c r="DZ110" s="933"/>
    </row>
    <row r="111" spans="1:131" s="230" customFormat="1" ht="26.25" customHeight="1" x14ac:dyDescent="0.2">
      <c r="A111" s="934" t="s">
        <v>461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460</v>
      </c>
      <c r="AB111" s="938"/>
      <c r="AC111" s="938"/>
      <c r="AD111" s="938"/>
      <c r="AE111" s="939"/>
      <c r="AF111" s="940" t="s">
        <v>433</v>
      </c>
      <c r="AG111" s="938"/>
      <c r="AH111" s="938"/>
      <c r="AI111" s="938"/>
      <c r="AJ111" s="939"/>
      <c r="AK111" s="940" t="s">
        <v>433</v>
      </c>
      <c r="AL111" s="938"/>
      <c r="AM111" s="938"/>
      <c r="AN111" s="938"/>
      <c r="AO111" s="939"/>
      <c r="AP111" s="941" t="s">
        <v>460</v>
      </c>
      <c r="AQ111" s="942"/>
      <c r="AR111" s="942"/>
      <c r="AS111" s="942"/>
      <c r="AT111" s="943"/>
      <c r="AU111" s="908"/>
      <c r="AV111" s="909"/>
      <c r="AW111" s="909"/>
      <c r="AX111" s="909"/>
      <c r="AY111" s="909"/>
      <c r="AZ111" s="922" t="s">
        <v>462</v>
      </c>
      <c r="BA111" s="923"/>
      <c r="BB111" s="923"/>
      <c r="BC111" s="923"/>
      <c r="BD111" s="923"/>
      <c r="BE111" s="923"/>
      <c r="BF111" s="923"/>
      <c r="BG111" s="923"/>
      <c r="BH111" s="923"/>
      <c r="BI111" s="923"/>
      <c r="BJ111" s="923"/>
      <c r="BK111" s="923"/>
      <c r="BL111" s="923"/>
      <c r="BM111" s="923"/>
      <c r="BN111" s="923"/>
      <c r="BO111" s="923"/>
      <c r="BP111" s="924"/>
      <c r="BQ111" s="925" t="s">
        <v>433</v>
      </c>
      <c r="BR111" s="926"/>
      <c r="BS111" s="926"/>
      <c r="BT111" s="926"/>
      <c r="BU111" s="926"/>
      <c r="BV111" s="926" t="s">
        <v>463</v>
      </c>
      <c r="BW111" s="926"/>
      <c r="BX111" s="926"/>
      <c r="BY111" s="926"/>
      <c r="BZ111" s="926"/>
      <c r="CA111" s="926" t="s">
        <v>152</v>
      </c>
      <c r="CB111" s="926"/>
      <c r="CC111" s="926"/>
      <c r="CD111" s="926"/>
      <c r="CE111" s="926"/>
      <c r="CF111" s="920" t="s">
        <v>433</v>
      </c>
      <c r="CG111" s="921"/>
      <c r="CH111" s="921"/>
      <c r="CI111" s="921"/>
      <c r="CJ111" s="921"/>
      <c r="CK111" s="948"/>
      <c r="CL111" s="949"/>
      <c r="CM111" s="922" t="s">
        <v>464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463</v>
      </c>
      <c r="DH111" s="926"/>
      <c r="DI111" s="926"/>
      <c r="DJ111" s="926"/>
      <c r="DK111" s="926"/>
      <c r="DL111" s="926" t="s">
        <v>406</v>
      </c>
      <c r="DM111" s="926"/>
      <c r="DN111" s="926"/>
      <c r="DO111" s="926"/>
      <c r="DP111" s="926"/>
      <c r="DQ111" s="926" t="s">
        <v>152</v>
      </c>
      <c r="DR111" s="926"/>
      <c r="DS111" s="926"/>
      <c r="DT111" s="926"/>
      <c r="DU111" s="926"/>
      <c r="DV111" s="927" t="s">
        <v>152</v>
      </c>
      <c r="DW111" s="927"/>
      <c r="DX111" s="927"/>
      <c r="DY111" s="927"/>
      <c r="DZ111" s="928"/>
    </row>
    <row r="112" spans="1:131" s="230" customFormat="1" ht="26.25" customHeight="1" x14ac:dyDescent="0.2">
      <c r="A112" s="952" t="s">
        <v>465</v>
      </c>
      <c r="B112" s="953"/>
      <c r="C112" s="923" t="s">
        <v>466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433</v>
      </c>
      <c r="AB112" s="959"/>
      <c r="AC112" s="959"/>
      <c r="AD112" s="959"/>
      <c r="AE112" s="960"/>
      <c r="AF112" s="961" t="s">
        <v>433</v>
      </c>
      <c r="AG112" s="959"/>
      <c r="AH112" s="959"/>
      <c r="AI112" s="959"/>
      <c r="AJ112" s="960"/>
      <c r="AK112" s="961" t="s">
        <v>460</v>
      </c>
      <c r="AL112" s="959"/>
      <c r="AM112" s="959"/>
      <c r="AN112" s="959"/>
      <c r="AO112" s="960"/>
      <c r="AP112" s="962" t="s">
        <v>406</v>
      </c>
      <c r="AQ112" s="963"/>
      <c r="AR112" s="963"/>
      <c r="AS112" s="963"/>
      <c r="AT112" s="964"/>
      <c r="AU112" s="908"/>
      <c r="AV112" s="909"/>
      <c r="AW112" s="909"/>
      <c r="AX112" s="909"/>
      <c r="AY112" s="909"/>
      <c r="AZ112" s="922" t="s">
        <v>467</v>
      </c>
      <c r="BA112" s="923"/>
      <c r="BB112" s="923"/>
      <c r="BC112" s="923"/>
      <c r="BD112" s="923"/>
      <c r="BE112" s="923"/>
      <c r="BF112" s="923"/>
      <c r="BG112" s="923"/>
      <c r="BH112" s="923"/>
      <c r="BI112" s="923"/>
      <c r="BJ112" s="923"/>
      <c r="BK112" s="923"/>
      <c r="BL112" s="923"/>
      <c r="BM112" s="923"/>
      <c r="BN112" s="923"/>
      <c r="BO112" s="923"/>
      <c r="BP112" s="924"/>
      <c r="BQ112" s="925">
        <v>4613005</v>
      </c>
      <c r="BR112" s="926"/>
      <c r="BS112" s="926"/>
      <c r="BT112" s="926"/>
      <c r="BU112" s="926"/>
      <c r="BV112" s="926">
        <v>4215178</v>
      </c>
      <c r="BW112" s="926"/>
      <c r="BX112" s="926"/>
      <c r="BY112" s="926"/>
      <c r="BZ112" s="926"/>
      <c r="CA112" s="926">
        <v>3877876</v>
      </c>
      <c r="CB112" s="926"/>
      <c r="CC112" s="926"/>
      <c r="CD112" s="926"/>
      <c r="CE112" s="926"/>
      <c r="CF112" s="920">
        <v>69.5</v>
      </c>
      <c r="CG112" s="921"/>
      <c r="CH112" s="921"/>
      <c r="CI112" s="921"/>
      <c r="CJ112" s="921"/>
      <c r="CK112" s="948"/>
      <c r="CL112" s="949"/>
      <c r="CM112" s="922" t="s">
        <v>468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460</v>
      </c>
      <c r="DH112" s="926"/>
      <c r="DI112" s="926"/>
      <c r="DJ112" s="926"/>
      <c r="DK112" s="926"/>
      <c r="DL112" s="926" t="s">
        <v>406</v>
      </c>
      <c r="DM112" s="926"/>
      <c r="DN112" s="926"/>
      <c r="DO112" s="926"/>
      <c r="DP112" s="926"/>
      <c r="DQ112" s="926" t="s">
        <v>460</v>
      </c>
      <c r="DR112" s="926"/>
      <c r="DS112" s="926"/>
      <c r="DT112" s="926"/>
      <c r="DU112" s="926"/>
      <c r="DV112" s="927" t="s">
        <v>433</v>
      </c>
      <c r="DW112" s="927"/>
      <c r="DX112" s="927"/>
      <c r="DY112" s="927"/>
      <c r="DZ112" s="928"/>
    </row>
    <row r="113" spans="1:130" s="230" customFormat="1" ht="26.25" customHeight="1" x14ac:dyDescent="0.2">
      <c r="A113" s="954"/>
      <c r="B113" s="955"/>
      <c r="C113" s="923" t="s">
        <v>469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439573</v>
      </c>
      <c r="AB113" s="938"/>
      <c r="AC113" s="938"/>
      <c r="AD113" s="938"/>
      <c r="AE113" s="939"/>
      <c r="AF113" s="940">
        <v>423710</v>
      </c>
      <c r="AG113" s="938"/>
      <c r="AH113" s="938"/>
      <c r="AI113" s="938"/>
      <c r="AJ113" s="939"/>
      <c r="AK113" s="940">
        <v>424888</v>
      </c>
      <c r="AL113" s="938"/>
      <c r="AM113" s="938"/>
      <c r="AN113" s="938"/>
      <c r="AO113" s="939"/>
      <c r="AP113" s="941">
        <v>7.6</v>
      </c>
      <c r="AQ113" s="942"/>
      <c r="AR113" s="942"/>
      <c r="AS113" s="942"/>
      <c r="AT113" s="943"/>
      <c r="AU113" s="908"/>
      <c r="AV113" s="909"/>
      <c r="AW113" s="909"/>
      <c r="AX113" s="909"/>
      <c r="AY113" s="909"/>
      <c r="AZ113" s="922" t="s">
        <v>470</v>
      </c>
      <c r="BA113" s="923"/>
      <c r="BB113" s="923"/>
      <c r="BC113" s="923"/>
      <c r="BD113" s="923"/>
      <c r="BE113" s="923"/>
      <c r="BF113" s="923"/>
      <c r="BG113" s="923"/>
      <c r="BH113" s="923"/>
      <c r="BI113" s="923"/>
      <c r="BJ113" s="923"/>
      <c r="BK113" s="923"/>
      <c r="BL113" s="923"/>
      <c r="BM113" s="923"/>
      <c r="BN113" s="923"/>
      <c r="BO113" s="923"/>
      <c r="BP113" s="924"/>
      <c r="BQ113" s="925">
        <v>11654</v>
      </c>
      <c r="BR113" s="926"/>
      <c r="BS113" s="926"/>
      <c r="BT113" s="926"/>
      <c r="BU113" s="926"/>
      <c r="BV113" s="926">
        <v>10142</v>
      </c>
      <c r="BW113" s="926"/>
      <c r="BX113" s="926"/>
      <c r="BY113" s="926"/>
      <c r="BZ113" s="926"/>
      <c r="CA113" s="926">
        <v>9238</v>
      </c>
      <c r="CB113" s="926"/>
      <c r="CC113" s="926"/>
      <c r="CD113" s="926"/>
      <c r="CE113" s="926"/>
      <c r="CF113" s="920">
        <v>0.2</v>
      </c>
      <c r="CG113" s="921"/>
      <c r="CH113" s="921"/>
      <c r="CI113" s="921"/>
      <c r="CJ113" s="921"/>
      <c r="CK113" s="948"/>
      <c r="CL113" s="949"/>
      <c r="CM113" s="922" t="s">
        <v>471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463</v>
      </c>
      <c r="DH113" s="959"/>
      <c r="DI113" s="959"/>
      <c r="DJ113" s="959"/>
      <c r="DK113" s="960"/>
      <c r="DL113" s="961" t="s">
        <v>460</v>
      </c>
      <c r="DM113" s="959"/>
      <c r="DN113" s="959"/>
      <c r="DO113" s="959"/>
      <c r="DP113" s="960"/>
      <c r="DQ113" s="961" t="s">
        <v>433</v>
      </c>
      <c r="DR113" s="959"/>
      <c r="DS113" s="959"/>
      <c r="DT113" s="959"/>
      <c r="DU113" s="960"/>
      <c r="DV113" s="962" t="s">
        <v>433</v>
      </c>
      <c r="DW113" s="963"/>
      <c r="DX113" s="963"/>
      <c r="DY113" s="963"/>
      <c r="DZ113" s="964"/>
    </row>
    <row r="114" spans="1:130" s="230" customFormat="1" ht="26.25" customHeight="1" x14ac:dyDescent="0.2">
      <c r="A114" s="954"/>
      <c r="B114" s="955"/>
      <c r="C114" s="923" t="s">
        <v>472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186</v>
      </c>
      <c r="AB114" s="959"/>
      <c r="AC114" s="959"/>
      <c r="AD114" s="959"/>
      <c r="AE114" s="960"/>
      <c r="AF114" s="961" t="s">
        <v>460</v>
      </c>
      <c r="AG114" s="959"/>
      <c r="AH114" s="959"/>
      <c r="AI114" s="959"/>
      <c r="AJ114" s="960"/>
      <c r="AK114" s="961">
        <v>59</v>
      </c>
      <c r="AL114" s="959"/>
      <c r="AM114" s="959"/>
      <c r="AN114" s="959"/>
      <c r="AO114" s="960"/>
      <c r="AP114" s="962">
        <v>0</v>
      </c>
      <c r="AQ114" s="963"/>
      <c r="AR114" s="963"/>
      <c r="AS114" s="963"/>
      <c r="AT114" s="964"/>
      <c r="AU114" s="908"/>
      <c r="AV114" s="909"/>
      <c r="AW114" s="909"/>
      <c r="AX114" s="909"/>
      <c r="AY114" s="909"/>
      <c r="AZ114" s="922" t="s">
        <v>473</v>
      </c>
      <c r="BA114" s="923"/>
      <c r="BB114" s="923"/>
      <c r="BC114" s="923"/>
      <c r="BD114" s="923"/>
      <c r="BE114" s="923"/>
      <c r="BF114" s="923"/>
      <c r="BG114" s="923"/>
      <c r="BH114" s="923"/>
      <c r="BI114" s="923"/>
      <c r="BJ114" s="923"/>
      <c r="BK114" s="923"/>
      <c r="BL114" s="923"/>
      <c r="BM114" s="923"/>
      <c r="BN114" s="923"/>
      <c r="BO114" s="923"/>
      <c r="BP114" s="924"/>
      <c r="BQ114" s="925">
        <v>631063</v>
      </c>
      <c r="BR114" s="926"/>
      <c r="BS114" s="926"/>
      <c r="BT114" s="926"/>
      <c r="BU114" s="926"/>
      <c r="BV114" s="926">
        <v>554677</v>
      </c>
      <c r="BW114" s="926"/>
      <c r="BX114" s="926"/>
      <c r="BY114" s="926"/>
      <c r="BZ114" s="926"/>
      <c r="CA114" s="926">
        <v>509514</v>
      </c>
      <c r="CB114" s="926"/>
      <c r="CC114" s="926"/>
      <c r="CD114" s="926"/>
      <c r="CE114" s="926"/>
      <c r="CF114" s="920">
        <v>9.1</v>
      </c>
      <c r="CG114" s="921"/>
      <c r="CH114" s="921"/>
      <c r="CI114" s="921"/>
      <c r="CJ114" s="921"/>
      <c r="CK114" s="948"/>
      <c r="CL114" s="949"/>
      <c r="CM114" s="922" t="s">
        <v>474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152</v>
      </c>
      <c r="DH114" s="959"/>
      <c r="DI114" s="959"/>
      <c r="DJ114" s="959"/>
      <c r="DK114" s="960"/>
      <c r="DL114" s="961" t="s">
        <v>463</v>
      </c>
      <c r="DM114" s="959"/>
      <c r="DN114" s="959"/>
      <c r="DO114" s="959"/>
      <c r="DP114" s="960"/>
      <c r="DQ114" s="961" t="s">
        <v>460</v>
      </c>
      <c r="DR114" s="959"/>
      <c r="DS114" s="959"/>
      <c r="DT114" s="959"/>
      <c r="DU114" s="960"/>
      <c r="DV114" s="962" t="s">
        <v>152</v>
      </c>
      <c r="DW114" s="963"/>
      <c r="DX114" s="963"/>
      <c r="DY114" s="963"/>
      <c r="DZ114" s="964"/>
    </row>
    <row r="115" spans="1:130" s="230" customFormat="1" ht="26.25" customHeight="1" x14ac:dyDescent="0.2">
      <c r="A115" s="954"/>
      <c r="B115" s="955"/>
      <c r="C115" s="923" t="s">
        <v>475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1876</v>
      </c>
      <c r="AB115" s="938"/>
      <c r="AC115" s="938"/>
      <c r="AD115" s="938"/>
      <c r="AE115" s="939"/>
      <c r="AF115" s="940">
        <v>1529</v>
      </c>
      <c r="AG115" s="938"/>
      <c r="AH115" s="938"/>
      <c r="AI115" s="938"/>
      <c r="AJ115" s="939"/>
      <c r="AK115" s="940">
        <v>1560</v>
      </c>
      <c r="AL115" s="938"/>
      <c r="AM115" s="938"/>
      <c r="AN115" s="938"/>
      <c r="AO115" s="939"/>
      <c r="AP115" s="941">
        <v>0</v>
      </c>
      <c r="AQ115" s="942"/>
      <c r="AR115" s="942"/>
      <c r="AS115" s="942"/>
      <c r="AT115" s="943"/>
      <c r="AU115" s="908"/>
      <c r="AV115" s="909"/>
      <c r="AW115" s="909"/>
      <c r="AX115" s="909"/>
      <c r="AY115" s="909"/>
      <c r="AZ115" s="922" t="s">
        <v>476</v>
      </c>
      <c r="BA115" s="923"/>
      <c r="BB115" s="923"/>
      <c r="BC115" s="923"/>
      <c r="BD115" s="923"/>
      <c r="BE115" s="923"/>
      <c r="BF115" s="923"/>
      <c r="BG115" s="923"/>
      <c r="BH115" s="923"/>
      <c r="BI115" s="923"/>
      <c r="BJ115" s="923"/>
      <c r="BK115" s="923"/>
      <c r="BL115" s="923"/>
      <c r="BM115" s="923"/>
      <c r="BN115" s="923"/>
      <c r="BO115" s="923"/>
      <c r="BP115" s="924"/>
      <c r="BQ115" s="925" t="s">
        <v>152</v>
      </c>
      <c r="BR115" s="926"/>
      <c r="BS115" s="926"/>
      <c r="BT115" s="926"/>
      <c r="BU115" s="926"/>
      <c r="BV115" s="926" t="s">
        <v>152</v>
      </c>
      <c r="BW115" s="926"/>
      <c r="BX115" s="926"/>
      <c r="BY115" s="926"/>
      <c r="BZ115" s="926"/>
      <c r="CA115" s="926" t="s">
        <v>433</v>
      </c>
      <c r="CB115" s="926"/>
      <c r="CC115" s="926"/>
      <c r="CD115" s="926"/>
      <c r="CE115" s="926"/>
      <c r="CF115" s="920" t="s">
        <v>406</v>
      </c>
      <c r="CG115" s="921"/>
      <c r="CH115" s="921"/>
      <c r="CI115" s="921"/>
      <c r="CJ115" s="921"/>
      <c r="CK115" s="948"/>
      <c r="CL115" s="949"/>
      <c r="CM115" s="922" t="s">
        <v>477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460</v>
      </c>
      <c r="DH115" s="959"/>
      <c r="DI115" s="959"/>
      <c r="DJ115" s="959"/>
      <c r="DK115" s="960"/>
      <c r="DL115" s="961" t="s">
        <v>463</v>
      </c>
      <c r="DM115" s="959"/>
      <c r="DN115" s="959"/>
      <c r="DO115" s="959"/>
      <c r="DP115" s="960"/>
      <c r="DQ115" s="961" t="s">
        <v>460</v>
      </c>
      <c r="DR115" s="959"/>
      <c r="DS115" s="959"/>
      <c r="DT115" s="959"/>
      <c r="DU115" s="960"/>
      <c r="DV115" s="962" t="s">
        <v>152</v>
      </c>
      <c r="DW115" s="963"/>
      <c r="DX115" s="963"/>
      <c r="DY115" s="963"/>
      <c r="DZ115" s="964"/>
    </row>
    <row r="116" spans="1:130" s="230" customFormat="1" ht="26.25" customHeight="1" x14ac:dyDescent="0.2">
      <c r="A116" s="956"/>
      <c r="B116" s="957"/>
      <c r="C116" s="965" t="s">
        <v>478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463</v>
      </c>
      <c r="AB116" s="959"/>
      <c r="AC116" s="959"/>
      <c r="AD116" s="959"/>
      <c r="AE116" s="960"/>
      <c r="AF116" s="961" t="s">
        <v>152</v>
      </c>
      <c r="AG116" s="959"/>
      <c r="AH116" s="959"/>
      <c r="AI116" s="959"/>
      <c r="AJ116" s="960"/>
      <c r="AK116" s="961" t="s">
        <v>460</v>
      </c>
      <c r="AL116" s="959"/>
      <c r="AM116" s="959"/>
      <c r="AN116" s="959"/>
      <c r="AO116" s="960"/>
      <c r="AP116" s="962" t="s">
        <v>406</v>
      </c>
      <c r="AQ116" s="963"/>
      <c r="AR116" s="963"/>
      <c r="AS116" s="963"/>
      <c r="AT116" s="964"/>
      <c r="AU116" s="908"/>
      <c r="AV116" s="909"/>
      <c r="AW116" s="909"/>
      <c r="AX116" s="909"/>
      <c r="AY116" s="909"/>
      <c r="AZ116" s="967" t="s">
        <v>479</v>
      </c>
      <c r="BA116" s="968"/>
      <c r="BB116" s="968"/>
      <c r="BC116" s="968"/>
      <c r="BD116" s="968"/>
      <c r="BE116" s="968"/>
      <c r="BF116" s="968"/>
      <c r="BG116" s="968"/>
      <c r="BH116" s="968"/>
      <c r="BI116" s="968"/>
      <c r="BJ116" s="968"/>
      <c r="BK116" s="968"/>
      <c r="BL116" s="968"/>
      <c r="BM116" s="968"/>
      <c r="BN116" s="968"/>
      <c r="BO116" s="968"/>
      <c r="BP116" s="969"/>
      <c r="BQ116" s="925" t="s">
        <v>460</v>
      </c>
      <c r="BR116" s="926"/>
      <c r="BS116" s="926"/>
      <c r="BT116" s="926"/>
      <c r="BU116" s="926"/>
      <c r="BV116" s="926" t="s">
        <v>463</v>
      </c>
      <c r="BW116" s="926"/>
      <c r="BX116" s="926"/>
      <c r="BY116" s="926"/>
      <c r="BZ116" s="926"/>
      <c r="CA116" s="926" t="s">
        <v>460</v>
      </c>
      <c r="CB116" s="926"/>
      <c r="CC116" s="926"/>
      <c r="CD116" s="926"/>
      <c r="CE116" s="926"/>
      <c r="CF116" s="920" t="s">
        <v>433</v>
      </c>
      <c r="CG116" s="921"/>
      <c r="CH116" s="921"/>
      <c r="CI116" s="921"/>
      <c r="CJ116" s="921"/>
      <c r="CK116" s="948"/>
      <c r="CL116" s="949"/>
      <c r="CM116" s="922" t="s">
        <v>480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460</v>
      </c>
      <c r="DH116" s="959"/>
      <c r="DI116" s="959"/>
      <c r="DJ116" s="959"/>
      <c r="DK116" s="960"/>
      <c r="DL116" s="961" t="s">
        <v>463</v>
      </c>
      <c r="DM116" s="959"/>
      <c r="DN116" s="959"/>
      <c r="DO116" s="959"/>
      <c r="DP116" s="960"/>
      <c r="DQ116" s="961" t="s">
        <v>460</v>
      </c>
      <c r="DR116" s="959"/>
      <c r="DS116" s="959"/>
      <c r="DT116" s="959"/>
      <c r="DU116" s="960"/>
      <c r="DV116" s="962" t="s">
        <v>463</v>
      </c>
      <c r="DW116" s="963"/>
      <c r="DX116" s="963"/>
      <c r="DY116" s="963"/>
      <c r="DZ116" s="964"/>
    </row>
    <row r="117" spans="1:130" s="230" customFormat="1" ht="26.25" customHeight="1" x14ac:dyDescent="0.2">
      <c r="A117" s="912" t="s">
        <v>198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481</v>
      </c>
      <c r="Z117" s="894"/>
      <c r="AA117" s="978">
        <v>2003671</v>
      </c>
      <c r="AB117" s="979"/>
      <c r="AC117" s="979"/>
      <c r="AD117" s="979"/>
      <c r="AE117" s="980"/>
      <c r="AF117" s="981">
        <v>2036609</v>
      </c>
      <c r="AG117" s="979"/>
      <c r="AH117" s="979"/>
      <c r="AI117" s="979"/>
      <c r="AJ117" s="980"/>
      <c r="AK117" s="981">
        <v>2073934</v>
      </c>
      <c r="AL117" s="979"/>
      <c r="AM117" s="979"/>
      <c r="AN117" s="979"/>
      <c r="AO117" s="980"/>
      <c r="AP117" s="982"/>
      <c r="AQ117" s="983"/>
      <c r="AR117" s="983"/>
      <c r="AS117" s="983"/>
      <c r="AT117" s="984"/>
      <c r="AU117" s="908"/>
      <c r="AV117" s="909"/>
      <c r="AW117" s="909"/>
      <c r="AX117" s="909"/>
      <c r="AY117" s="909"/>
      <c r="AZ117" s="974" t="s">
        <v>482</v>
      </c>
      <c r="BA117" s="975"/>
      <c r="BB117" s="975"/>
      <c r="BC117" s="975"/>
      <c r="BD117" s="975"/>
      <c r="BE117" s="975"/>
      <c r="BF117" s="975"/>
      <c r="BG117" s="975"/>
      <c r="BH117" s="975"/>
      <c r="BI117" s="975"/>
      <c r="BJ117" s="975"/>
      <c r="BK117" s="975"/>
      <c r="BL117" s="975"/>
      <c r="BM117" s="975"/>
      <c r="BN117" s="975"/>
      <c r="BO117" s="975"/>
      <c r="BP117" s="976"/>
      <c r="BQ117" s="925" t="s">
        <v>433</v>
      </c>
      <c r="BR117" s="926"/>
      <c r="BS117" s="926"/>
      <c r="BT117" s="926"/>
      <c r="BU117" s="926"/>
      <c r="BV117" s="926" t="s">
        <v>433</v>
      </c>
      <c r="BW117" s="926"/>
      <c r="BX117" s="926"/>
      <c r="BY117" s="926"/>
      <c r="BZ117" s="926"/>
      <c r="CA117" s="926" t="s">
        <v>406</v>
      </c>
      <c r="CB117" s="926"/>
      <c r="CC117" s="926"/>
      <c r="CD117" s="926"/>
      <c r="CE117" s="926"/>
      <c r="CF117" s="920" t="s">
        <v>433</v>
      </c>
      <c r="CG117" s="921"/>
      <c r="CH117" s="921"/>
      <c r="CI117" s="921"/>
      <c r="CJ117" s="921"/>
      <c r="CK117" s="948"/>
      <c r="CL117" s="949"/>
      <c r="CM117" s="922" t="s">
        <v>483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433</v>
      </c>
      <c r="DH117" s="959"/>
      <c r="DI117" s="959"/>
      <c r="DJ117" s="959"/>
      <c r="DK117" s="960"/>
      <c r="DL117" s="961" t="s">
        <v>433</v>
      </c>
      <c r="DM117" s="959"/>
      <c r="DN117" s="959"/>
      <c r="DO117" s="959"/>
      <c r="DP117" s="960"/>
      <c r="DQ117" s="961" t="s">
        <v>406</v>
      </c>
      <c r="DR117" s="959"/>
      <c r="DS117" s="959"/>
      <c r="DT117" s="959"/>
      <c r="DU117" s="960"/>
      <c r="DV117" s="962" t="s">
        <v>460</v>
      </c>
      <c r="DW117" s="963"/>
      <c r="DX117" s="963"/>
      <c r="DY117" s="963"/>
      <c r="DZ117" s="964"/>
    </row>
    <row r="118" spans="1:130" s="230" customFormat="1" ht="26.25" customHeight="1" x14ac:dyDescent="0.2">
      <c r="A118" s="912" t="s">
        <v>455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452</v>
      </c>
      <c r="AB118" s="893"/>
      <c r="AC118" s="893"/>
      <c r="AD118" s="893"/>
      <c r="AE118" s="894"/>
      <c r="AF118" s="892" t="s">
        <v>453</v>
      </c>
      <c r="AG118" s="893"/>
      <c r="AH118" s="893"/>
      <c r="AI118" s="893"/>
      <c r="AJ118" s="894"/>
      <c r="AK118" s="892" t="s">
        <v>322</v>
      </c>
      <c r="AL118" s="893"/>
      <c r="AM118" s="893"/>
      <c r="AN118" s="893"/>
      <c r="AO118" s="894"/>
      <c r="AP118" s="970" t="s">
        <v>454</v>
      </c>
      <c r="AQ118" s="971"/>
      <c r="AR118" s="971"/>
      <c r="AS118" s="971"/>
      <c r="AT118" s="972"/>
      <c r="AU118" s="908"/>
      <c r="AV118" s="909"/>
      <c r="AW118" s="909"/>
      <c r="AX118" s="909"/>
      <c r="AY118" s="909"/>
      <c r="AZ118" s="973" t="s">
        <v>484</v>
      </c>
      <c r="BA118" s="965"/>
      <c r="BB118" s="965"/>
      <c r="BC118" s="965"/>
      <c r="BD118" s="965"/>
      <c r="BE118" s="965"/>
      <c r="BF118" s="965"/>
      <c r="BG118" s="965"/>
      <c r="BH118" s="965"/>
      <c r="BI118" s="965"/>
      <c r="BJ118" s="965"/>
      <c r="BK118" s="965"/>
      <c r="BL118" s="965"/>
      <c r="BM118" s="965"/>
      <c r="BN118" s="965"/>
      <c r="BO118" s="965"/>
      <c r="BP118" s="966"/>
      <c r="BQ118" s="999" t="s">
        <v>433</v>
      </c>
      <c r="BR118" s="1000"/>
      <c r="BS118" s="1000"/>
      <c r="BT118" s="1000"/>
      <c r="BU118" s="1000"/>
      <c r="BV118" s="1000" t="s">
        <v>433</v>
      </c>
      <c r="BW118" s="1000"/>
      <c r="BX118" s="1000"/>
      <c r="BY118" s="1000"/>
      <c r="BZ118" s="1000"/>
      <c r="CA118" s="1000" t="s">
        <v>460</v>
      </c>
      <c r="CB118" s="1000"/>
      <c r="CC118" s="1000"/>
      <c r="CD118" s="1000"/>
      <c r="CE118" s="1000"/>
      <c r="CF118" s="920" t="s">
        <v>460</v>
      </c>
      <c r="CG118" s="921"/>
      <c r="CH118" s="921"/>
      <c r="CI118" s="921"/>
      <c r="CJ118" s="921"/>
      <c r="CK118" s="948"/>
      <c r="CL118" s="949"/>
      <c r="CM118" s="922" t="s">
        <v>485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433</v>
      </c>
      <c r="DH118" s="959"/>
      <c r="DI118" s="959"/>
      <c r="DJ118" s="959"/>
      <c r="DK118" s="960"/>
      <c r="DL118" s="961" t="s">
        <v>460</v>
      </c>
      <c r="DM118" s="959"/>
      <c r="DN118" s="959"/>
      <c r="DO118" s="959"/>
      <c r="DP118" s="960"/>
      <c r="DQ118" s="961" t="s">
        <v>460</v>
      </c>
      <c r="DR118" s="959"/>
      <c r="DS118" s="959"/>
      <c r="DT118" s="959"/>
      <c r="DU118" s="960"/>
      <c r="DV118" s="962" t="s">
        <v>433</v>
      </c>
      <c r="DW118" s="963"/>
      <c r="DX118" s="963"/>
      <c r="DY118" s="963"/>
      <c r="DZ118" s="964"/>
    </row>
    <row r="119" spans="1:130" s="230" customFormat="1" ht="26.25" customHeight="1" x14ac:dyDescent="0.2">
      <c r="A119" s="1057" t="s">
        <v>458</v>
      </c>
      <c r="B119" s="947"/>
      <c r="C119" s="929" t="s">
        <v>459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433</v>
      </c>
      <c r="AB119" s="900"/>
      <c r="AC119" s="900"/>
      <c r="AD119" s="900"/>
      <c r="AE119" s="901"/>
      <c r="AF119" s="902" t="s">
        <v>460</v>
      </c>
      <c r="AG119" s="900"/>
      <c r="AH119" s="900"/>
      <c r="AI119" s="900"/>
      <c r="AJ119" s="901"/>
      <c r="AK119" s="902" t="s">
        <v>433</v>
      </c>
      <c r="AL119" s="900"/>
      <c r="AM119" s="900"/>
      <c r="AN119" s="900"/>
      <c r="AO119" s="901"/>
      <c r="AP119" s="903" t="s">
        <v>433</v>
      </c>
      <c r="AQ119" s="904"/>
      <c r="AR119" s="904"/>
      <c r="AS119" s="904"/>
      <c r="AT119" s="905"/>
      <c r="AU119" s="910"/>
      <c r="AV119" s="911"/>
      <c r="AW119" s="911"/>
      <c r="AX119" s="911"/>
      <c r="AY119" s="911"/>
      <c r="AZ119" s="251" t="s">
        <v>198</v>
      </c>
      <c r="BA119" s="251"/>
      <c r="BB119" s="251"/>
      <c r="BC119" s="251"/>
      <c r="BD119" s="251"/>
      <c r="BE119" s="251"/>
      <c r="BF119" s="251"/>
      <c r="BG119" s="251"/>
      <c r="BH119" s="251"/>
      <c r="BI119" s="251"/>
      <c r="BJ119" s="251"/>
      <c r="BK119" s="251"/>
      <c r="BL119" s="251"/>
      <c r="BM119" s="251"/>
      <c r="BN119" s="251"/>
      <c r="BO119" s="977" t="s">
        <v>486</v>
      </c>
      <c r="BP119" s="1005"/>
      <c r="BQ119" s="999">
        <v>18052667</v>
      </c>
      <c r="BR119" s="1000"/>
      <c r="BS119" s="1000"/>
      <c r="BT119" s="1000"/>
      <c r="BU119" s="1000"/>
      <c r="BV119" s="1000">
        <v>17027505</v>
      </c>
      <c r="BW119" s="1000"/>
      <c r="BX119" s="1000"/>
      <c r="BY119" s="1000"/>
      <c r="BZ119" s="1000"/>
      <c r="CA119" s="1000">
        <v>15478060</v>
      </c>
      <c r="CB119" s="1000"/>
      <c r="CC119" s="1000"/>
      <c r="CD119" s="1000"/>
      <c r="CE119" s="1000"/>
      <c r="CF119" s="1001"/>
      <c r="CG119" s="1002"/>
      <c r="CH119" s="1002"/>
      <c r="CI119" s="1002"/>
      <c r="CJ119" s="1003"/>
      <c r="CK119" s="950"/>
      <c r="CL119" s="951"/>
      <c r="CM119" s="973" t="s">
        <v>487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433</v>
      </c>
      <c r="DH119" s="986"/>
      <c r="DI119" s="986"/>
      <c r="DJ119" s="986"/>
      <c r="DK119" s="987"/>
      <c r="DL119" s="985" t="s">
        <v>460</v>
      </c>
      <c r="DM119" s="986"/>
      <c r="DN119" s="986"/>
      <c r="DO119" s="986"/>
      <c r="DP119" s="987"/>
      <c r="DQ119" s="985" t="s">
        <v>433</v>
      </c>
      <c r="DR119" s="986"/>
      <c r="DS119" s="986"/>
      <c r="DT119" s="986"/>
      <c r="DU119" s="987"/>
      <c r="DV119" s="988" t="s">
        <v>433</v>
      </c>
      <c r="DW119" s="989"/>
      <c r="DX119" s="989"/>
      <c r="DY119" s="989"/>
      <c r="DZ119" s="990"/>
    </row>
    <row r="120" spans="1:130" s="230" customFormat="1" ht="26.25" customHeight="1" x14ac:dyDescent="0.2">
      <c r="A120" s="1058"/>
      <c r="B120" s="949"/>
      <c r="C120" s="922" t="s">
        <v>464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460</v>
      </c>
      <c r="AB120" s="959"/>
      <c r="AC120" s="959"/>
      <c r="AD120" s="959"/>
      <c r="AE120" s="960"/>
      <c r="AF120" s="961" t="s">
        <v>460</v>
      </c>
      <c r="AG120" s="959"/>
      <c r="AH120" s="959"/>
      <c r="AI120" s="959"/>
      <c r="AJ120" s="960"/>
      <c r="AK120" s="961" t="s">
        <v>406</v>
      </c>
      <c r="AL120" s="959"/>
      <c r="AM120" s="959"/>
      <c r="AN120" s="959"/>
      <c r="AO120" s="960"/>
      <c r="AP120" s="962" t="s">
        <v>460</v>
      </c>
      <c r="AQ120" s="963"/>
      <c r="AR120" s="963"/>
      <c r="AS120" s="963"/>
      <c r="AT120" s="964"/>
      <c r="AU120" s="991" t="s">
        <v>488</v>
      </c>
      <c r="AV120" s="992"/>
      <c r="AW120" s="992"/>
      <c r="AX120" s="992"/>
      <c r="AY120" s="993"/>
      <c r="AZ120" s="929" t="s">
        <v>489</v>
      </c>
      <c r="BA120" s="897"/>
      <c r="BB120" s="897"/>
      <c r="BC120" s="897"/>
      <c r="BD120" s="897"/>
      <c r="BE120" s="897"/>
      <c r="BF120" s="897"/>
      <c r="BG120" s="897"/>
      <c r="BH120" s="897"/>
      <c r="BI120" s="897"/>
      <c r="BJ120" s="897"/>
      <c r="BK120" s="897"/>
      <c r="BL120" s="897"/>
      <c r="BM120" s="897"/>
      <c r="BN120" s="897"/>
      <c r="BO120" s="897"/>
      <c r="BP120" s="898"/>
      <c r="BQ120" s="930">
        <v>4731477</v>
      </c>
      <c r="BR120" s="931"/>
      <c r="BS120" s="931"/>
      <c r="BT120" s="931"/>
      <c r="BU120" s="931"/>
      <c r="BV120" s="931">
        <v>4889216</v>
      </c>
      <c r="BW120" s="931"/>
      <c r="BX120" s="931"/>
      <c r="BY120" s="931"/>
      <c r="BZ120" s="931"/>
      <c r="CA120" s="931">
        <v>5201422</v>
      </c>
      <c r="CB120" s="931"/>
      <c r="CC120" s="931"/>
      <c r="CD120" s="931"/>
      <c r="CE120" s="931"/>
      <c r="CF120" s="944">
        <v>93.2</v>
      </c>
      <c r="CG120" s="945"/>
      <c r="CH120" s="945"/>
      <c r="CI120" s="945"/>
      <c r="CJ120" s="945"/>
      <c r="CK120" s="1006" t="s">
        <v>490</v>
      </c>
      <c r="CL120" s="1007"/>
      <c r="CM120" s="1007"/>
      <c r="CN120" s="1007"/>
      <c r="CO120" s="1008"/>
      <c r="CP120" s="1014" t="s">
        <v>491</v>
      </c>
      <c r="CQ120" s="1015"/>
      <c r="CR120" s="1015"/>
      <c r="CS120" s="1015"/>
      <c r="CT120" s="1015"/>
      <c r="CU120" s="1015"/>
      <c r="CV120" s="1015"/>
      <c r="CW120" s="1015"/>
      <c r="CX120" s="1015"/>
      <c r="CY120" s="1015"/>
      <c r="CZ120" s="1015"/>
      <c r="DA120" s="1015"/>
      <c r="DB120" s="1015"/>
      <c r="DC120" s="1015"/>
      <c r="DD120" s="1015"/>
      <c r="DE120" s="1015"/>
      <c r="DF120" s="1016"/>
      <c r="DG120" s="930">
        <v>2566757</v>
      </c>
      <c r="DH120" s="931"/>
      <c r="DI120" s="931"/>
      <c r="DJ120" s="931"/>
      <c r="DK120" s="931"/>
      <c r="DL120" s="931">
        <v>2416372</v>
      </c>
      <c r="DM120" s="931"/>
      <c r="DN120" s="931"/>
      <c r="DO120" s="931"/>
      <c r="DP120" s="931"/>
      <c r="DQ120" s="931">
        <v>2306727</v>
      </c>
      <c r="DR120" s="931"/>
      <c r="DS120" s="931"/>
      <c r="DT120" s="931"/>
      <c r="DU120" s="931"/>
      <c r="DV120" s="932">
        <v>41.3</v>
      </c>
      <c r="DW120" s="932"/>
      <c r="DX120" s="932"/>
      <c r="DY120" s="932"/>
      <c r="DZ120" s="933"/>
    </row>
    <row r="121" spans="1:130" s="230" customFormat="1" ht="26.25" customHeight="1" x14ac:dyDescent="0.2">
      <c r="A121" s="1058"/>
      <c r="B121" s="949"/>
      <c r="C121" s="974" t="s">
        <v>492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460</v>
      </c>
      <c r="AB121" s="959"/>
      <c r="AC121" s="959"/>
      <c r="AD121" s="959"/>
      <c r="AE121" s="960"/>
      <c r="AF121" s="961" t="s">
        <v>460</v>
      </c>
      <c r="AG121" s="959"/>
      <c r="AH121" s="959"/>
      <c r="AI121" s="959"/>
      <c r="AJ121" s="960"/>
      <c r="AK121" s="961" t="s">
        <v>460</v>
      </c>
      <c r="AL121" s="959"/>
      <c r="AM121" s="959"/>
      <c r="AN121" s="959"/>
      <c r="AO121" s="960"/>
      <c r="AP121" s="962" t="s">
        <v>460</v>
      </c>
      <c r="AQ121" s="963"/>
      <c r="AR121" s="963"/>
      <c r="AS121" s="963"/>
      <c r="AT121" s="964"/>
      <c r="AU121" s="994"/>
      <c r="AV121" s="995"/>
      <c r="AW121" s="995"/>
      <c r="AX121" s="995"/>
      <c r="AY121" s="996"/>
      <c r="AZ121" s="922" t="s">
        <v>493</v>
      </c>
      <c r="BA121" s="923"/>
      <c r="BB121" s="923"/>
      <c r="BC121" s="923"/>
      <c r="BD121" s="923"/>
      <c r="BE121" s="923"/>
      <c r="BF121" s="923"/>
      <c r="BG121" s="923"/>
      <c r="BH121" s="923"/>
      <c r="BI121" s="923"/>
      <c r="BJ121" s="923"/>
      <c r="BK121" s="923"/>
      <c r="BL121" s="923"/>
      <c r="BM121" s="923"/>
      <c r="BN121" s="923"/>
      <c r="BO121" s="923"/>
      <c r="BP121" s="924"/>
      <c r="BQ121" s="925">
        <v>660976</v>
      </c>
      <c r="BR121" s="926"/>
      <c r="BS121" s="926"/>
      <c r="BT121" s="926"/>
      <c r="BU121" s="926"/>
      <c r="BV121" s="926">
        <v>595353</v>
      </c>
      <c r="BW121" s="926"/>
      <c r="BX121" s="926"/>
      <c r="BY121" s="926"/>
      <c r="BZ121" s="926"/>
      <c r="CA121" s="926">
        <v>534394</v>
      </c>
      <c r="CB121" s="926"/>
      <c r="CC121" s="926"/>
      <c r="CD121" s="926"/>
      <c r="CE121" s="926"/>
      <c r="CF121" s="920">
        <v>9.6</v>
      </c>
      <c r="CG121" s="921"/>
      <c r="CH121" s="921"/>
      <c r="CI121" s="921"/>
      <c r="CJ121" s="921"/>
      <c r="CK121" s="1009"/>
      <c r="CL121" s="1010"/>
      <c r="CM121" s="1010"/>
      <c r="CN121" s="1010"/>
      <c r="CO121" s="1011"/>
      <c r="CP121" s="1019" t="s">
        <v>494</v>
      </c>
      <c r="CQ121" s="1020"/>
      <c r="CR121" s="1020"/>
      <c r="CS121" s="1020"/>
      <c r="CT121" s="1020"/>
      <c r="CU121" s="1020"/>
      <c r="CV121" s="1020"/>
      <c r="CW121" s="1020"/>
      <c r="CX121" s="1020"/>
      <c r="CY121" s="1020"/>
      <c r="CZ121" s="1020"/>
      <c r="DA121" s="1020"/>
      <c r="DB121" s="1020"/>
      <c r="DC121" s="1020"/>
      <c r="DD121" s="1020"/>
      <c r="DE121" s="1020"/>
      <c r="DF121" s="1021"/>
      <c r="DG121" s="925">
        <v>1346645</v>
      </c>
      <c r="DH121" s="926"/>
      <c r="DI121" s="926"/>
      <c r="DJ121" s="926"/>
      <c r="DK121" s="926"/>
      <c r="DL121" s="926">
        <v>1154747</v>
      </c>
      <c r="DM121" s="926"/>
      <c r="DN121" s="926"/>
      <c r="DO121" s="926"/>
      <c r="DP121" s="926"/>
      <c r="DQ121" s="926">
        <v>984900</v>
      </c>
      <c r="DR121" s="926"/>
      <c r="DS121" s="926"/>
      <c r="DT121" s="926"/>
      <c r="DU121" s="926"/>
      <c r="DV121" s="927">
        <v>17.600000000000001</v>
      </c>
      <c r="DW121" s="927"/>
      <c r="DX121" s="927"/>
      <c r="DY121" s="927"/>
      <c r="DZ121" s="928"/>
    </row>
    <row r="122" spans="1:130" s="230" customFormat="1" ht="26.25" customHeight="1" x14ac:dyDescent="0.2">
      <c r="A122" s="1058"/>
      <c r="B122" s="949"/>
      <c r="C122" s="922" t="s">
        <v>474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433</v>
      </c>
      <c r="AB122" s="959"/>
      <c r="AC122" s="959"/>
      <c r="AD122" s="959"/>
      <c r="AE122" s="960"/>
      <c r="AF122" s="961" t="s">
        <v>460</v>
      </c>
      <c r="AG122" s="959"/>
      <c r="AH122" s="959"/>
      <c r="AI122" s="959"/>
      <c r="AJ122" s="960"/>
      <c r="AK122" s="961" t="s">
        <v>460</v>
      </c>
      <c r="AL122" s="959"/>
      <c r="AM122" s="959"/>
      <c r="AN122" s="959"/>
      <c r="AO122" s="960"/>
      <c r="AP122" s="962" t="s">
        <v>433</v>
      </c>
      <c r="AQ122" s="963"/>
      <c r="AR122" s="963"/>
      <c r="AS122" s="963"/>
      <c r="AT122" s="964"/>
      <c r="AU122" s="994"/>
      <c r="AV122" s="995"/>
      <c r="AW122" s="995"/>
      <c r="AX122" s="995"/>
      <c r="AY122" s="996"/>
      <c r="AZ122" s="973" t="s">
        <v>495</v>
      </c>
      <c r="BA122" s="965"/>
      <c r="BB122" s="965"/>
      <c r="BC122" s="965"/>
      <c r="BD122" s="965"/>
      <c r="BE122" s="965"/>
      <c r="BF122" s="965"/>
      <c r="BG122" s="965"/>
      <c r="BH122" s="965"/>
      <c r="BI122" s="965"/>
      <c r="BJ122" s="965"/>
      <c r="BK122" s="965"/>
      <c r="BL122" s="965"/>
      <c r="BM122" s="965"/>
      <c r="BN122" s="965"/>
      <c r="BO122" s="965"/>
      <c r="BP122" s="966"/>
      <c r="BQ122" s="999">
        <v>11602490</v>
      </c>
      <c r="BR122" s="1000"/>
      <c r="BS122" s="1000"/>
      <c r="BT122" s="1000"/>
      <c r="BU122" s="1000"/>
      <c r="BV122" s="1000">
        <v>11036589</v>
      </c>
      <c r="BW122" s="1000"/>
      <c r="BX122" s="1000"/>
      <c r="BY122" s="1000"/>
      <c r="BZ122" s="1000"/>
      <c r="CA122" s="1000">
        <v>10214534</v>
      </c>
      <c r="CB122" s="1000"/>
      <c r="CC122" s="1000"/>
      <c r="CD122" s="1000"/>
      <c r="CE122" s="1000"/>
      <c r="CF122" s="1017">
        <v>182.9</v>
      </c>
      <c r="CG122" s="1018"/>
      <c r="CH122" s="1018"/>
      <c r="CI122" s="1018"/>
      <c r="CJ122" s="1018"/>
      <c r="CK122" s="1009"/>
      <c r="CL122" s="1010"/>
      <c r="CM122" s="1010"/>
      <c r="CN122" s="1010"/>
      <c r="CO122" s="1011"/>
      <c r="CP122" s="1019" t="s">
        <v>496</v>
      </c>
      <c r="CQ122" s="1020"/>
      <c r="CR122" s="1020"/>
      <c r="CS122" s="1020"/>
      <c r="CT122" s="1020"/>
      <c r="CU122" s="1020"/>
      <c r="CV122" s="1020"/>
      <c r="CW122" s="1020"/>
      <c r="CX122" s="1020"/>
      <c r="CY122" s="1020"/>
      <c r="CZ122" s="1020"/>
      <c r="DA122" s="1020"/>
      <c r="DB122" s="1020"/>
      <c r="DC122" s="1020"/>
      <c r="DD122" s="1020"/>
      <c r="DE122" s="1020"/>
      <c r="DF122" s="1021"/>
      <c r="DG122" s="925">
        <v>462061</v>
      </c>
      <c r="DH122" s="926"/>
      <c r="DI122" s="926"/>
      <c r="DJ122" s="926"/>
      <c r="DK122" s="926"/>
      <c r="DL122" s="926">
        <v>440296</v>
      </c>
      <c r="DM122" s="926"/>
      <c r="DN122" s="926"/>
      <c r="DO122" s="926"/>
      <c r="DP122" s="926"/>
      <c r="DQ122" s="926">
        <v>410936</v>
      </c>
      <c r="DR122" s="926"/>
      <c r="DS122" s="926"/>
      <c r="DT122" s="926"/>
      <c r="DU122" s="926"/>
      <c r="DV122" s="927">
        <v>7.4</v>
      </c>
      <c r="DW122" s="927"/>
      <c r="DX122" s="927"/>
      <c r="DY122" s="927"/>
      <c r="DZ122" s="928"/>
    </row>
    <row r="123" spans="1:130" s="230" customFormat="1" ht="26.25" customHeight="1" x14ac:dyDescent="0.2">
      <c r="A123" s="1058"/>
      <c r="B123" s="949"/>
      <c r="C123" s="922" t="s">
        <v>480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406</v>
      </c>
      <c r="AB123" s="959"/>
      <c r="AC123" s="959"/>
      <c r="AD123" s="959"/>
      <c r="AE123" s="960"/>
      <c r="AF123" s="961" t="s">
        <v>406</v>
      </c>
      <c r="AG123" s="959"/>
      <c r="AH123" s="959"/>
      <c r="AI123" s="959"/>
      <c r="AJ123" s="960"/>
      <c r="AK123" s="961" t="s">
        <v>406</v>
      </c>
      <c r="AL123" s="959"/>
      <c r="AM123" s="959"/>
      <c r="AN123" s="959"/>
      <c r="AO123" s="960"/>
      <c r="AP123" s="962" t="s">
        <v>433</v>
      </c>
      <c r="AQ123" s="963"/>
      <c r="AR123" s="963"/>
      <c r="AS123" s="963"/>
      <c r="AT123" s="964"/>
      <c r="AU123" s="997"/>
      <c r="AV123" s="998"/>
      <c r="AW123" s="998"/>
      <c r="AX123" s="998"/>
      <c r="AY123" s="998"/>
      <c r="AZ123" s="251" t="s">
        <v>198</v>
      </c>
      <c r="BA123" s="251"/>
      <c r="BB123" s="251"/>
      <c r="BC123" s="251"/>
      <c r="BD123" s="251"/>
      <c r="BE123" s="251"/>
      <c r="BF123" s="251"/>
      <c r="BG123" s="251"/>
      <c r="BH123" s="251"/>
      <c r="BI123" s="251"/>
      <c r="BJ123" s="251"/>
      <c r="BK123" s="251"/>
      <c r="BL123" s="251"/>
      <c r="BM123" s="251"/>
      <c r="BN123" s="251"/>
      <c r="BO123" s="977" t="s">
        <v>497</v>
      </c>
      <c r="BP123" s="1005"/>
      <c r="BQ123" s="1064">
        <v>16994943</v>
      </c>
      <c r="BR123" s="1031"/>
      <c r="BS123" s="1031"/>
      <c r="BT123" s="1031"/>
      <c r="BU123" s="1031"/>
      <c r="BV123" s="1031">
        <v>16521158</v>
      </c>
      <c r="BW123" s="1031"/>
      <c r="BX123" s="1031"/>
      <c r="BY123" s="1031"/>
      <c r="BZ123" s="1031"/>
      <c r="CA123" s="1031">
        <v>15950350</v>
      </c>
      <c r="CB123" s="1031"/>
      <c r="CC123" s="1031"/>
      <c r="CD123" s="1031"/>
      <c r="CE123" s="1031"/>
      <c r="CF123" s="1001"/>
      <c r="CG123" s="1002"/>
      <c r="CH123" s="1002"/>
      <c r="CI123" s="1002"/>
      <c r="CJ123" s="1003"/>
      <c r="CK123" s="1009"/>
      <c r="CL123" s="1010"/>
      <c r="CM123" s="1010"/>
      <c r="CN123" s="1010"/>
      <c r="CO123" s="1011"/>
      <c r="CP123" s="1019" t="s">
        <v>498</v>
      </c>
      <c r="CQ123" s="1020"/>
      <c r="CR123" s="1020"/>
      <c r="CS123" s="1020"/>
      <c r="CT123" s="1020"/>
      <c r="CU123" s="1020"/>
      <c r="CV123" s="1020"/>
      <c r="CW123" s="1020"/>
      <c r="CX123" s="1020"/>
      <c r="CY123" s="1020"/>
      <c r="CZ123" s="1020"/>
      <c r="DA123" s="1020"/>
      <c r="DB123" s="1020"/>
      <c r="DC123" s="1020"/>
      <c r="DD123" s="1020"/>
      <c r="DE123" s="1020"/>
      <c r="DF123" s="1021"/>
      <c r="DG123" s="958">
        <v>155428</v>
      </c>
      <c r="DH123" s="959"/>
      <c r="DI123" s="959"/>
      <c r="DJ123" s="959"/>
      <c r="DK123" s="960"/>
      <c r="DL123" s="961">
        <v>146827</v>
      </c>
      <c r="DM123" s="959"/>
      <c r="DN123" s="959"/>
      <c r="DO123" s="959"/>
      <c r="DP123" s="960"/>
      <c r="DQ123" s="961">
        <v>140424</v>
      </c>
      <c r="DR123" s="959"/>
      <c r="DS123" s="959"/>
      <c r="DT123" s="959"/>
      <c r="DU123" s="960"/>
      <c r="DV123" s="962">
        <v>2.5</v>
      </c>
      <c r="DW123" s="963"/>
      <c r="DX123" s="963"/>
      <c r="DY123" s="963"/>
      <c r="DZ123" s="964"/>
    </row>
    <row r="124" spans="1:130" s="230" customFormat="1" ht="26.25" customHeight="1" thickBot="1" x14ac:dyDescent="0.25">
      <c r="A124" s="1058"/>
      <c r="B124" s="949"/>
      <c r="C124" s="922" t="s">
        <v>483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460</v>
      </c>
      <c r="AB124" s="959"/>
      <c r="AC124" s="959"/>
      <c r="AD124" s="959"/>
      <c r="AE124" s="960"/>
      <c r="AF124" s="961" t="s">
        <v>460</v>
      </c>
      <c r="AG124" s="959"/>
      <c r="AH124" s="959"/>
      <c r="AI124" s="959"/>
      <c r="AJ124" s="960"/>
      <c r="AK124" s="961" t="s">
        <v>460</v>
      </c>
      <c r="AL124" s="959"/>
      <c r="AM124" s="959"/>
      <c r="AN124" s="959"/>
      <c r="AO124" s="960"/>
      <c r="AP124" s="962" t="s">
        <v>460</v>
      </c>
      <c r="AQ124" s="963"/>
      <c r="AR124" s="963"/>
      <c r="AS124" s="963"/>
      <c r="AT124" s="964"/>
      <c r="AU124" s="1060" t="s">
        <v>499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18.899999999999999</v>
      </c>
      <c r="BR124" s="1027"/>
      <c r="BS124" s="1027"/>
      <c r="BT124" s="1027"/>
      <c r="BU124" s="1027"/>
      <c r="BV124" s="1027">
        <v>8.6999999999999993</v>
      </c>
      <c r="BW124" s="1027"/>
      <c r="BX124" s="1027"/>
      <c r="BY124" s="1027"/>
      <c r="BZ124" s="1027"/>
      <c r="CA124" s="1027" t="s">
        <v>433</v>
      </c>
      <c r="CB124" s="1027"/>
      <c r="CC124" s="1027"/>
      <c r="CD124" s="1027"/>
      <c r="CE124" s="1027"/>
      <c r="CF124" s="1028"/>
      <c r="CG124" s="1029"/>
      <c r="CH124" s="1029"/>
      <c r="CI124" s="1029"/>
      <c r="CJ124" s="1030"/>
      <c r="CK124" s="1012"/>
      <c r="CL124" s="1012"/>
      <c r="CM124" s="1012"/>
      <c r="CN124" s="1012"/>
      <c r="CO124" s="1013"/>
      <c r="CP124" s="1019" t="s">
        <v>500</v>
      </c>
      <c r="CQ124" s="1020"/>
      <c r="CR124" s="1020"/>
      <c r="CS124" s="1020"/>
      <c r="CT124" s="1020"/>
      <c r="CU124" s="1020"/>
      <c r="CV124" s="1020"/>
      <c r="CW124" s="1020"/>
      <c r="CX124" s="1020"/>
      <c r="CY124" s="1020"/>
      <c r="CZ124" s="1020"/>
      <c r="DA124" s="1020"/>
      <c r="DB124" s="1020"/>
      <c r="DC124" s="1020"/>
      <c r="DD124" s="1020"/>
      <c r="DE124" s="1020"/>
      <c r="DF124" s="1021"/>
      <c r="DG124" s="1004">
        <v>82114</v>
      </c>
      <c r="DH124" s="986"/>
      <c r="DI124" s="986"/>
      <c r="DJ124" s="986"/>
      <c r="DK124" s="987"/>
      <c r="DL124" s="985">
        <v>56936</v>
      </c>
      <c r="DM124" s="986"/>
      <c r="DN124" s="986"/>
      <c r="DO124" s="986"/>
      <c r="DP124" s="987"/>
      <c r="DQ124" s="985">
        <v>34889</v>
      </c>
      <c r="DR124" s="986"/>
      <c r="DS124" s="986"/>
      <c r="DT124" s="986"/>
      <c r="DU124" s="987"/>
      <c r="DV124" s="988">
        <v>0.6</v>
      </c>
      <c r="DW124" s="989"/>
      <c r="DX124" s="989"/>
      <c r="DY124" s="989"/>
      <c r="DZ124" s="990"/>
    </row>
    <row r="125" spans="1:130" s="230" customFormat="1" ht="26.25" customHeight="1" x14ac:dyDescent="0.2">
      <c r="A125" s="1058"/>
      <c r="B125" s="949"/>
      <c r="C125" s="922" t="s">
        <v>485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501</v>
      </c>
      <c r="AB125" s="959"/>
      <c r="AC125" s="959"/>
      <c r="AD125" s="959"/>
      <c r="AE125" s="960"/>
      <c r="AF125" s="961" t="s">
        <v>502</v>
      </c>
      <c r="AG125" s="959"/>
      <c r="AH125" s="959"/>
      <c r="AI125" s="959"/>
      <c r="AJ125" s="960"/>
      <c r="AK125" s="961" t="s">
        <v>503</v>
      </c>
      <c r="AL125" s="959"/>
      <c r="AM125" s="959"/>
      <c r="AN125" s="959"/>
      <c r="AO125" s="960"/>
      <c r="AP125" s="962" t="s">
        <v>133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504</v>
      </c>
      <c r="CL125" s="1007"/>
      <c r="CM125" s="1007"/>
      <c r="CN125" s="1007"/>
      <c r="CO125" s="1008"/>
      <c r="CP125" s="929" t="s">
        <v>505</v>
      </c>
      <c r="CQ125" s="897"/>
      <c r="CR125" s="897"/>
      <c r="CS125" s="897"/>
      <c r="CT125" s="897"/>
      <c r="CU125" s="897"/>
      <c r="CV125" s="897"/>
      <c r="CW125" s="897"/>
      <c r="CX125" s="897"/>
      <c r="CY125" s="897"/>
      <c r="CZ125" s="897"/>
      <c r="DA125" s="897"/>
      <c r="DB125" s="897"/>
      <c r="DC125" s="897"/>
      <c r="DD125" s="897"/>
      <c r="DE125" s="897"/>
      <c r="DF125" s="898"/>
      <c r="DG125" s="930" t="s">
        <v>506</v>
      </c>
      <c r="DH125" s="931"/>
      <c r="DI125" s="931"/>
      <c r="DJ125" s="931"/>
      <c r="DK125" s="931"/>
      <c r="DL125" s="931" t="s">
        <v>507</v>
      </c>
      <c r="DM125" s="931"/>
      <c r="DN125" s="931"/>
      <c r="DO125" s="931"/>
      <c r="DP125" s="931"/>
      <c r="DQ125" s="931" t="s">
        <v>507</v>
      </c>
      <c r="DR125" s="931"/>
      <c r="DS125" s="931"/>
      <c r="DT125" s="931"/>
      <c r="DU125" s="931"/>
      <c r="DV125" s="932" t="s">
        <v>507</v>
      </c>
      <c r="DW125" s="932"/>
      <c r="DX125" s="932"/>
      <c r="DY125" s="932"/>
      <c r="DZ125" s="933"/>
    </row>
    <row r="126" spans="1:130" s="230" customFormat="1" ht="26.25" customHeight="1" thickBot="1" x14ac:dyDescent="0.25">
      <c r="A126" s="1058"/>
      <c r="B126" s="949"/>
      <c r="C126" s="922" t="s">
        <v>487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508</v>
      </c>
      <c r="AB126" s="959"/>
      <c r="AC126" s="959"/>
      <c r="AD126" s="959"/>
      <c r="AE126" s="960"/>
      <c r="AF126" s="961" t="s">
        <v>460</v>
      </c>
      <c r="AG126" s="959"/>
      <c r="AH126" s="959"/>
      <c r="AI126" s="959"/>
      <c r="AJ126" s="960"/>
      <c r="AK126" s="961" t="s">
        <v>509</v>
      </c>
      <c r="AL126" s="959"/>
      <c r="AM126" s="959"/>
      <c r="AN126" s="959"/>
      <c r="AO126" s="960"/>
      <c r="AP126" s="962" t="s">
        <v>507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510</v>
      </c>
      <c r="CQ126" s="923"/>
      <c r="CR126" s="923"/>
      <c r="CS126" s="923"/>
      <c r="CT126" s="923"/>
      <c r="CU126" s="923"/>
      <c r="CV126" s="923"/>
      <c r="CW126" s="923"/>
      <c r="CX126" s="923"/>
      <c r="CY126" s="923"/>
      <c r="CZ126" s="923"/>
      <c r="DA126" s="923"/>
      <c r="DB126" s="923"/>
      <c r="DC126" s="923"/>
      <c r="DD126" s="923"/>
      <c r="DE126" s="923"/>
      <c r="DF126" s="924"/>
      <c r="DG126" s="925" t="s">
        <v>511</v>
      </c>
      <c r="DH126" s="926"/>
      <c r="DI126" s="926"/>
      <c r="DJ126" s="926"/>
      <c r="DK126" s="926"/>
      <c r="DL126" s="926" t="s">
        <v>503</v>
      </c>
      <c r="DM126" s="926"/>
      <c r="DN126" s="926"/>
      <c r="DO126" s="926"/>
      <c r="DP126" s="926"/>
      <c r="DQ126" s="926" t="s">
        <v>460</v>
      </c>
      <c r="DR126" s="926"/>
      <c r="DS126" s="926"/>
      <c r="DT126" s="926"/>
      <c r="DU126" s="926"/>
      <c r="DV126" s="927" t="s">
        <v>509</v>
      </c>
      <c r="DW126" s="927"/>
      <c r="DX126" s="927"/>
      <c r="DY126" s="927"/>
      <c r="DZ126" s="928"/>
    </row>
    <row r="127" spans="1:130" s="230" customFormat="1" ht="26.25" customHeight="1" x14ac:dyDescent="0.2">
      <c r="A127" s="1059"/>
      <c r="B127" s="951"/>
      <c r="C127" s="973" t="s">
        <v>512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1876</v>
      </c>
      <c r="AB127" s="959"/>
      <c r="AC127" s="959"/>
      <c r="AD127" s="959"/>
      <c r="AE127" s="960"/>
      <c r="AF127" s="961">
        <v>1529</v>
      </c>
      <c r="AG127" s="959"/>
      <c r="AH127" s="959"/>
      <c r="AI127" s="959"/>
      <c r="AJ127" s="960"/>
      <c r="AK127" s="961">
        <v>1560</v>
      </c>
      <c r="AL127" s="959"/>
      <c r="AM127" s="959"/>
      <c r="AN127" s="959"/>
      <c r="AO127" s="960"/>
      <c r="AP127" s="962">
        <v>0</v>
      </c>
      <c r="AQ127" s="963"/>
      <c r="AR127" s="963"/>
      <c r="AS127" s="963"/>
      <c r="AT127" s="964"/>
      <c r="AU127" s="232"/>
      <c r="AV127" s="232"/>
      <c r="AW127" s="232"/>
      <c r="AX127" s="1032" t="s">
        <v>513</v>
      </c>
      <c r="AY127" s="1033"/>
      <c r="AZ127" s="1033"/>
      <c r="BA127" s="1033"/>
      <c r="BB127" s="1033"/>
      <c r="BC127" s="1033"/>
      <c r="BD127" s="1033"/>
      <c r="BE127" s="1034"/>
      <c r="BF127" s="1035" t="s">
        <v>514</v>
      </c>
      <c r="BG127" s="1033"/>
      <c r="BH127" s="1033"/>
      <c r="BI127" s="1033"/>
      <c r="BJ127" s="1033"/>
      <c r="BK127" s="1033"/>
      <c r="BL127" s="1034"/>
      <c r="BM127" s="1035" t="s">
        <v>515</v>
      </c>
      <c r="BN127" s="1033"/>
      <c r="BO127" s="1033"/>
      <c r="BP127" s="1033"/>
      <c r="BQ127" s="1033"/>
      <c r="BR127" s="1033"/>
      <c r="BS127" s="1034"/>
      <c r="BT127" s="1035" t="s">
        <v>516</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517</v>
      </c>
      <c r="CQ127" s="923"/>
      <c r="CR127" s="923"/>
      <c r="CS127" s="923"/>
      <c r="CT127" s="923"/>
      <c r="CU127" s="923"/>
      <c r="CV127" s="923"/>
      <c r="CW127" s="923"/>
      <c r="CX127" s="923"/>
      <c r="CY127" s="923"/>
      <c r="CZ127" s="923"/>
      <c r="DA127" s="923"/>
      <c r="DB127" s="923"/>
      <c r="DC127" s="923"/>
      <c r="DD127" s="923"/>
      <c r="DE127" s="923"/>
      <c r="DF127" s="924"/>
      <c r="DG127" s="925" t="s">
        <v>506</v>
      </c>
      <c r="DH127" s="926"/>
      <c r="DI127" s="926"/>
      <c r="DJ127" s="926"/>
      <c r="DK127" s="926"/>
      <c r="DL127" s="926" t="s">
        <v>509</v>
      </c>
      <c r="DM127" s="926"/>
      <c r="DN127" s="926"/>
      <c r="DO127" s="926"/>
      <c r="DP127" s="926"/>
      <c r="DQ127" s="926" t="s">
        <v>502</v>
      </c>
      <c r="DR127" s="926"/>
      <c r="DS127" s="926"/>
      <c r="DT127" s="926"/>
      <c r="DU127" s="926"/>
      <c r="DV127" s="927" t="s">
        <v>460</v>
      </c>
      <c r="DW127" s="927"/>
      <c r="DX127" s="927"/>
      <c r="DY127" s="927"/>
      <c r="DZ127" s="928"/>
    </row>
    <row r="128" spans="1:130" s="230" customFormat="1" ht="26.25" customHeight="1" thickBot="1" x14ac:dyDescent="0.25">
      <c r="A128" s="1042" t="s">
        <v>518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519</v>
      </c>
      <c r="X128" s="1044"/>
      <c r="Y128" s="1044"/>
      <c r="Z128" s="1045"/>
      <c r="AA128" s="1046">
        <v>83779</v>
      </c>
      <c r="AB128" s="1047"/>
      <c r="AC128" s="1047"/>
      <c r="AD128" s="1047"/>
      <c r="AE128" s="1048"/>
      <c r="AF128" s="1049">
        <v>84112</v>
      </c>
      <c r="AG128" s="1047"/>
      <c r="AH128" s="1047"/>
      <c r="AI128" s="1047"/>
      <c r="AJ128" s="1048"/>
      <c r="AK128" s="1049">
        <v>81688</v>
      </c>
      <c r="AL128" s="1047"/>
      <c r="AM128" s="1047"/>
      <c r="AN128" s="1047"/>
      <c r="AO128" s="1048"/>
      <c r="AP128" s="1050"/>
      <c r="AQ128" s="1051"/>
      <c r="AR128" s="1051"/>
      <c r="AS128" s="1051"/>
      <c r="AT128" s="1052"/>
      <c r="AU128" s="232"/>
      <c r="AV128" s="232"/>
      <c r="AW128" s="232"/>
      <c r="AX128" s="896" t="s">
        <v>520</v>
      </c>
      <c r="AY128" s="897"/>
      <c r="AZ128" s="897"/>
      <c r="BA128" s="897"/>
      <c r="BB128" s="897"/>
      <c r="BC128" s="897"/>
      <c r="BD128" s="897"/>
      <c r="BE128" s="898"/>
      <c r="BF128" s="1053" t="s">
        <v>460</v>
      </c>
      <c r="BG128" s="1054"/>
      <c r="BH128" s="1054"/>
      <c r="BI128" s="1054"/>
      <c r="BJ128" s="1054"/>
      <c r="BK128" s="1054"/>
      <c r="BL128" s="1055"/>
      <c r="BM128" s="1053">
        <v>14.09</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521</v>
      </c>
      <c r="CQ128" s="726"/>
      <c r="CR128" s="726"/>
      <c r="CS128" s="726"/>
      <c r="CT128" s="726"/>
      <c r="CU128" s="726"/>
      <c r="CV128" s="726"/>
      <c r="CW128" s="726"/>
      <c r="CX128" s="726"/>
      <c r="CY128" s="726"/>
      <c r="CZ128" s="726"/>
      <c r="DA128" s="726"/>
      <c r="DB128" s="726"/>
      <c r="DC128" s="726"/>
      <c r="DD128" s="726"/>
      <c r="DE128" s="726"/>
      <c r="DF128" s="1037"/>
      <c r="DG128" s="1038" t="s">
        <v>133</v>
      </c>
      <c r="DH128" s="1039"/>
      <c r="DI128" s="1039"/>
      <c r="DJ128" s="1039"/>
      <c r="DK128" s="1039"/>
      <c r="DL128" s="1039" t="s">
        <v>507</v>
      </c>
      <c r="DM128" s="1039"/>
      <c r="DN128" s="1039"/>
      <c r="DO128" s="1039"/>
      <c r="DP128" s="1039"/>
      <c r="DQ128" s="1039" t="s">
        <v>133</v>
      </c>
      <c r="DR128" s="1039"/>
      <c r="DS128" s="1039"/>
      <c r="DT128" s="1039"/>
      <c r="DU128" s="1039"/>
      <c r="DV128" s="1040" t="s">
        <v>460</v>
      </c>
      <c r="DW128" s="1040"/>
      <c r="DX128" s="1040"/>
      <c r="DY128" s="1040"/>
      <c r="DZ128" s="1041"/>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522</v>
      </c>
      <c r="X129" s="1071"/>
      <c r="Y129" s="1071"/>
      <c r="Z129" s="1072"/>
      <c r="AA129" s="958">
        <v>6886268</v>
      </c>
      <c r="AB129" s="959"/>
      <c r="AC129" s="959"/>
      <c r="AD129" s="959"/>
      <c r="AE129" s="960"/>
      <c r="AF129" s="961">
        <v>7107376</v>
      </c>
      <c r="AG129" s="959"/>
      <c r="AH129" s="959"/>
      <c r="AI129" s="959"/>
      <c r="AJ129" s="960"/>
      <c r="AK129" s="961">
        <v>6870000</v>
      </c>
      <c r="AL129" s="959"/>
      <c r="AM129" s="959"/>
      <c r="AN129" s="959"/>
      <c r="AO129" s="960"/>
      <c r="AP129" s="1073"/>
      <c r="AQ129" s="1074"/>
      <c r="AR129" s="1074"/>
      <c r="AS129" s="1074"/>
      <c r="AT129" s="1075"/>
      <c r="AU129" s="233"/>
      <c r="AV129" s="233"/>
      <c r="AW129" s="233"/>
      <c r="AX129" s="1065" t="s">
        <v>523</v>
      </c>
      <c r="AY129" s="923"/>
      <c r="AZ129" s="923"/>
      <c r="BA129" s="923"/>
      <c r="BB129" s="923"/>
      <c r="BC129" s="923"/>
      <c r="BD129" s="923"/>
      <c r="BE129" s="924"/>
      <c r="BF129" s="1066" t="s">
        <v>509</v>
      </c>
      <c r="BG129" s="1067"/>
      <c r="BH129" s="1067"/>
      <c r="BI129" s="1067"/>
      <c r="BJ129" s="1067"/>
      <c r="BK129" s="1067"/>
      <c r="BL129" s="1068"/>
      <c r="BM129" s="1066">
        <v>19.09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524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525</v>
      </c>
      <c r="X130" s="1071"/>
      <c r="Y130" s="1071"/>
      <c r="Z130" s="1072"/>
      <c r="AA130" s="958">
        <v>1312272</v>
      </c>
      <c r="AB130" s="959"/>
      <c r="AC130" s="959"/>
      <c r="AD130" s="959"/>
      <c r="AE130" s="960"/>
      <c r="AF130" s="961">
        <v>1324284</v>
      </c>
      <c r="AG130" s="959"/>
      <c r="AH130" s="959"/>
      <c r="AI130" s="959"/>
      <c r="AJ130" s="960"/>
      <c r="AK130" s="961">
        <v>1286422</v>
      </c>
      <c r="AL130" s="959"/>
      <c r="AM130" s="959"/>
      <c r="AN130" s="959"/>
      <c r="AO130" s="960"/>
      <c r="AP130" s="1073"/>
      <c r="AQ130" s="1074"/>
      <c r="AR130" s="1074"/>
      <c r="AS130" s="1074"/>
      <c r="AT130" s="1075"/>
      <c r="AU130" s="233"/>
      <c r="AV130" s="233"/>
      <c r="AW130" s="233"/>
      <c r="AX130" s="1065" t="s">
        <v>526</v>
      </c>
      <c r="AY130" s="923"/>
      <c r="AZ130" s="923"/>
      <c r="BA130" s="923"/>
      <c r="BB130" s="923"/>
      <c r="BC130" s="923"/>
      <c r="BD130" s="923"/>
      <c r="BE130" s="924"/>
      <c r="BF130" s="1101">
        <v>11.4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527</v>
      </c>
      <c r="X131" s="1108"/>
      <c r="Y131" s="1108"/>
      <c r="Z131" s="1109"/>
      <c r="AA131" s="1004">
        <v>5573996</v>
      </c>
      <c r="AB131" s="986"/>
      <c r="AC131" s="986"/>
      <c r="AD131" s="986"/>
      <c r="AE131" s="987"/>
      <c r="AF131" s="985">
        <v>5783092</v>
      </c>
      <c r="AG131" s="986"/>
      <c r="AH131" s="986"/>
      <c r="AI131" s="986"/>
      <c r="AJ131" s="987"/>
      <c r="AK131" s="985">
        <v>5583578</v>
      </c>
      <c r="AL131" s="986"/>
      <c r="AM131" s="986"/>
      <c r="AN131" s="986"/>
      <c r="AO131" s="987"/>
      <c r="AP131" s="1110"/>
      <c r="AQ131" s="1111"/>
      <c r="AR131" s="1111"/>
      <c r="AS131" s="1111"/>
      <c r="AT131" s="1112"/>
      <c r="AU131" s="233"/>
      <c r="AV131" s="233"/>
      <c r="AW131" s="233"/>
      <c r="AX131" s="1083" t="s">
        <v>528</v>
      </c>
      <c r="AY131" s="726"/>
      <c r="AZ131" s="726"/>
      <c r="BA131" s="726"/>
      <c r="BB131" s="726"/>
      <c r="BC131" s="726"/>
      <c r="BD131" s="726"/>
      <c r="BE131" s="1037"/>
      <c r="BF131" s="1084" t="s">
        <v>502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530</v>
      </c>
      <c r="W132" s="1094"/>
      <c r="X132" s="1094"/>
      <c r="Y132" s="1094"/>
      <c r="Z132" s="1095"/>
      <c r="AA132" s="1096">
        <v>10.900976610000001</v>
      </c>
      <c r="AB132" s="1097"/>
      <c r="AC132" s="1097"/>
      <c r="AD132" s="1097"/>
      <c r="AE132" s="1098"/>
      <c r="AF132" s="1099">
        <v>10.86292592</v>
      </c>
      <c r="AG132" s="1097"/>
      <c r="AH132" s="1097"/>
      <c r="AI132" s="1097"/>
      <c r="AJ132" s="1098"/>
      <c r="AK132" s="1099">
        <v>12.64106994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531</v>
      </c>
      <c r="W133" s="1077"/>
      <c r="X133" s="1077"/>
      <c r="Y133" s="1077"/>
      <c r="Z133" s="1078"/>
      <c r="AA133" s="1079">
        <v>12.2</v>
      </c>
      <c r="AB133" s="1080"/>
      <c r="AC133" s="1080"/>
      <c r="AD133" s="1080"/>
      <c r="AE133" s="1081"/>
      <c r="AF133" s="1079">
        <v>11.6</v>
      </c>
      <c r="AG133" s="1080"/>
      <c r="AH133" s="1080"/>
      <c r="AI133" s="1080"/>
      <c r="AJ133" s="1081"/>
      <c r="AK133" s="1079">
        <v>11.4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z5rhP/b8deOVc8lEVvIAR41ZIM7vRweX6YeDs3Pc8chT3iUGFh76P9pEwwxx2G7edaKaUS0IunCKFyzsE3SjA==" saltValue="21fikwrVUeg/aOA7yGMM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532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KOAzvcXnM6Hgbv0/GrxStlcsh0VFko4RIWkzHDk2rK+HlkP6bVwK2tcGlmWsDlherEzWvJ0uVbs0yqtolNolg==" saltValue="7cVkhtsV6Yf+CjgPjAcf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jB63A6nZxHo6O3LP6jRaBLMJ/GLg14xnMWpUU+1+50HaXqshUb5P/hzSol7ADC1LiO7dR8jo4bqtHBBzB4NEg==" saltValue="Lyto5jhAKBbZwgvOKpLo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533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535</v>
      </c>
      <c r="AP7" s="272"/>
      <c r="AQ7" s="273" t="s">
        <v>536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537</v>
      </c>
      <c r="AQ8" s="279" t="s">
        <v>538</v>
      </c>
      <c r="AR8" s="280" t="s">
        <v>539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540</v>
      </c>
      <c r="AL9" s="1117"/>
      <c r="AM9" s="1117"/>
      <c r="AN9" s="1118"/>
      <c r="AO9" s="281">
        <v>1927186</v>
      </c>
      <c r="AP9" s="281">
        <v>124972</v>
      </c>
      <c r="AQ9" s="282">
        <v>99018</v>
      </c>
      <c r="AR9" s="283">
        <v>26.2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541</v>
      </c>
      <c r="AL10" s="1117"/>
      <c r="AM10" s="1117"/>
      <c r="AN10" s="1118"/>
      <c r="AO10" s="284">
        <v>354092</v>
      </c>
      <c r="AP10" s="284">
        <v>22962</v>
      </c>
      <c r="AQ10" s="285">
        <v>12190</v>
      </c>
      <c r="AR10" s="286">
        <v>88.4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542</v>
      </c>
      <c r="AL11" s="1117"/>
      <c r="AM11" s="1117"/>
      <c r="AN11" s="1118"/>
      <c r="AO11" s="284">
        <v>175686</v>
      </c>
      <c r="AP11" s="284">
        <v>11393</v>
      </c>
      <c r="AQ11" s="285">
        <v>979</v>
      </c>
      <c r="AR11" s="286">
        <v>1063.7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543</v>
      </c>
      <c r="AL12" s="1117"/>
      <c r="AM12" s="1117"/>
      <c r="AN12" s="1118"/>
      <c r="AO12" s="284" t="s">
        <v>544</v>
      </c>
      <c r="AP12" s="284" t="s">
        <v>544</v>
      </c>
      <c r="AQ12" s="285" t="s">
        <v>544</v>
      </c>
      <c r="AR12" s="286" t="s">
        <v>544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545</v>
      </c>
      <c r="AL13" s="1117"/>
      <c r="AM13" s="1117"/>
      <c r="AN13" s="1118"/>
      <c r="AO13" s="284">
        <v>55682</v>
      </c>
      <c r="AP13" s="284">
        <v>3611</v>
      </c>
      <c r="AQ13" s="285">
        <v>3304</v>
      </c>
      <c r="AR13" s="286">
        <v>9.3000000000000007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546</v>
      </c>
      <c r="AL14" s="1117"/>
      <c r="AM14" s="1117"/>
      <c r="AN14" s="1118"/>
      <c r="AO14" s="284">
        <v>31742</v>
      </c>
      <c r="AP14" s="284">
        <v>2058</v>
      </c>
      <c r="AQ14" s="285">
        <v>2278</v>
      </c>
      <c r="AR14" s="286">
        <v>-9.6999999999999993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547</v>
      </c>
      <c r="AL15" s="1120"/>
      <c r="AM15" s="1120"/>
      <c r="AN15" s="1121"/>
      <c r="AO15" s="284">
        <v>-138873</v>
      </c>
      <c r="AP15" s="284">
        <v>-9005</v>
      </c>
      <c r="AQ15" s="285">
        <v>-6694</v>
      </c>
      <c r="AR15" s="286">
        <v>34.5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198</v>
      </c>
      <c r="AL16" s="1120"/>
      <c r="AM16" s="1120"/>
      <c r="AN16" s="1121"/>
      <c r="AO16" s="284">
        <v>2405515</v>
      </c>
      <c r="AP16" s="284">
        <v>155990</v>
      </c>
      <c r="AQ16" s="285">
        <v>111075</v>
      </c>
      <c r="AR16" s="286">
        <v>40.4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549</v>
      </c>
      <c r="AP20" s="293" t="s">
        <v>550</v>
      </c>
      <c r="AQ20" s="294" t="s">
        <v>551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552</v>
      </c>
      <c r="AL21" s="1123"/>
      <c r="AM21" s="1123"/>
      <c r="AN21" s="1124"/>
      <c r="AO21" s="297">
        <v>12.77</v>
      </c>
      <c r="AP21" s="298">
        <v>9.92</v>
      </c>
      <c r="AQ21" s="299">
        <v>2.85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553</v>
      </c>
      <c r="AL22" s="1123"/>
      <c r="AM22" s="1123"/>
      <c r="AN22" s="1124"/>
      <c r="AO22" s="302">
        <v>92.2</v>
      </c>
      <c r="AP22" s="303">
        <v>96.2</v>
      </c>
      <c r="AQ22" s="304">
        <v>-4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554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555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535</v>
      </c>
      <c r="AP30" s="272"/>
      <c r="AQ30" s="273" t="s">
        <v>536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537</v>
      </c>
      <c r="AQ31" s="279" t="s">
        <v>538</v>
      </c>
      <c r="AR31" s="280" t="s">
        <v>539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557</v>
      </c>
      <c r="AL32" s="1131"/>
      <c r="AM32" s="1131"/>
      <c r="AN32" s="1132"/>
      <c r="AO32" s="312">
        <v>1647427</v>
      </c>
      <c r="AP32" s="312">
        <v>106830</v>
      </c>
      <c r="AQ32" s="313">
        <v>56953</v>
      </c>
      <c r="AR32" s="314">
        <v>87.6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558</v>
      </c>
      <c r="AL33" s="1131"/>
      <c r="AM33" s="1131"/>
      <c r="AN33" s="1132"/>
      <c r="AO33" s="312" t="s">
        <v>544</v>
      </c>
      <c r="AP33" s="312" t="s">
        <v>544</v>
      </c>
      <c r="AQ33" s="313" t="s">
        <v>544</v>
      </c>
      <c r="AR33" s="314" t="s">
        <v>544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559</v>
      </c>
      <c r="AL34" s="1131"/>
      <c r="AM34" s="1131"/>
      <c r="AN34" s="1132"/>
      <c r="AO34" s="312" t="s">
        <v>544</v>
      </c>
      <c r="AP34" s="312" t="s">
        <v>544</v>
      </c>
      <c r="AQ34" s="313" t="s">
        <v>544</v>
      </c>
      <c r="AR34" s="314" t="s">
        <v>544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560</v>
      </c>
      <c r="AL35" s="1131"/>
      <c r="AM35" s="1131"/>
      <c r="AN35" s="1132"/>
      <c r="AO35" s="312">
        <v>424888</v>
      </c>
      <c r="AP35" s="312">
        <v>27553</v>
      </c>
      <c r="AQ35" s="313">
        <v>20881</v>
      </c>
      <c r="AR35" s="314">
        <v>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561</v>
      </c>
      <c r="AL36" s="1131"/>
      <c r="AM36" s="1131"/>
      <c r="AN36" s="1132"/>
      <c r="AO36" s="312">
        <v>59</v>
      </c>
      <c r="AP36" s="312">
        <v>4</v>
      </c>
      <c r="AQ36" s="313">
        <v>3030</v>
      </c>
      <c r="AR36" s="314">
        <v>-99.9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562</v>
      </c>
      <c r="AL37" s="1131"/>
      <c r="AM37" s="1131"/>
      <c r="AN37" s="1132"/>
      <c r="AO37" s="312">
        <v>1560</v>
      </c>
      <c r="AP37" s="312">
        <v>101</v>
      </c>
      <c r="AQ37" s="313">
        <v>605</v>
      </c>
      <c r="AR37" s="314">
        <v>-83.3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563</v>
      </c>
      <c r="AL38" s="1134"/>
      <c r="AM38" s="1134"/>
      <c r="AN38" s="1135"/>
      <c r="AO38" s="315" t="s">
        <v>544</v>
      </c>
      <c r="AP38" s="315" t="s">
        <v>544</v>
      </c>
      <c r="AQ38" s="316">
        <v>2</v>
      </c>
      <c r="AR38" s="304" t="s">
        <v>544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564</v>
      </c>
      <c r="AL39" s="1134"/>
      <c r="AM39" s="1134"/>
      <c r="AN39" s="1135"/>
      <c r="AO39" s="312">
        <v>-81688</v>
      </c>
      <c r="AP39" s="312">
        <v>-5297</v>
      </c>
      <c r="AQ39" s="313">
        <v>-2161</v>
      </c>
      <c r="AR39" s="314">
        <v>145.1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565</v>
      </c>
      <c r="AL40" s="1131"/>
      <c r="AM40" s="1131"/>
      <c r="AN40" s="1132"/>
      <c r="AO40" s="312">
        <v>-1286422</v>
      </c>
      <c r="AP40" s="312">
        <v>-83420</v>
      </c>
      <c r="AQ40" s="313">
        <v>-53409</v>
      </c>
      <c r="AR40" s="314">
        <v>56.2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314</v>
      </c>
      <c r="AL41" s="1137"/>
      <c r="AM41" s="1137"/>
      <c r="AN41" s="1138"/>
      <c r="AO41" s="312">
        <v>705824</v>
      </c>
      <c r="AP41" s="312">
        <v>45770</v>
      </c>
      <c r="AQ41" s="313">
        <v>25901</v>
      </c>
      <c r="AR41" s="314">
        <v>76.7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535</v>
      </c>
      <c r="AN49" s="1127" t="s">
        <v>569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570</v>
      </c>
      <c r="AO50" s="329" t="s">
        <v>571</v>
      </c>
      <c r="AP50" s="330" t="s">
        <v>572</v>
      </c>
      <c r="AQ50" s="331" t="s">
        <v>573</v>
      </c>
      <c r="AR50" s="332" t="s">
        <v>574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575</v>
      </c>
      <c r="AL51" s="325"/>
      <c r="AM51" s="333">
        <v>2336261</v>
      </c>
      <c r="AN51" s="334">
        <v>138865</v>
      </c>
      <c r="AO51" s="335">
        <v>26.1</v>
      </c>
      <c r="AP51" s="336">
        <v>98507</v>
      </c>
      <c r="AQ51" s="337">
        <v>-7.1</v>
      </c>
      <c r="AR51" s="338">
        <v>33.200000000000003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576</v>
      </c>
      <c r="AM52" s="341">
        <v>581276</v>
      </c>
      <c r="AN52" s="342">
        <v>34550</v>
      </c>
      <c r="AO52" s="343">
        <v>-26.4</v>
      </c>
      <c r="AP52" s="344">
        <v>47567</v>
      </c>
      <c r="AQ52" s="345">
        <v>-18.5</v>
      </c>
      <c r="AR52" s="346">
        <v>-7.9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577</v>
      </c>
      <c r="AL53" s="325"/>
      <c r="AM53" s="333">
        <v>1412070</v>
      </c>
      <c r="AN53" s="334">
        <v>85913</v>
      </c>
      <c r="AO53" s="335">
        <v>-38.1</v>
      </c>
      <c r="AP53" s="336">
        <v>113347</v>
      </c>
      <c r="AQ53" s="337">
        <v>15.1</v>
      </c>
      <c r="AR53" s="338">
        <v>-53.2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576</v>
      </c>
      <c r="AM54" s="341">
        <v>596990</v>
      </c>
      <c r="AN54" s="342">
        <v>36322</v>
      </c>
      <c r="AO54" s="343">
        <v>5.0999999999999996</v>
      </c>
      <c r="AP54" s="344">
        <v>58728</v>
      </c>
      <c r="AQ54" s="345">
        <v>23.5</v>
      </c>
      <c r="AR54" s="346">
        <v>-18.399999999999999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578</v>
      </c>
      <c r="AL55" s="325"/>
      <c r="AM55" s="333">
        <v>1111427</v>
      </c>
      <c r="AN55" s="334">
        <v>69326</v>
      </c>
      <c r="AO55" s="335">
        <v>-19.3</v>
      </c>
      <c r="AP55" s="336">
        <v>125418</v>
      </c>
      <c r="AQ55" s="337">
        <v>10.6</v>
      </c>
      <c r="AR55" s="338">
        <v>-29.9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576</v>
      </c>
      <c r="AM56" s="341">
        <v>642162</v>
      </c>
      <c r="AN56" s="342">
        <v>40055</v>
      </c>
      <c r="AO56" s="343">
        <v>10.3</v>
      </c>
      <c r="AP56" s="344">
        <v>60445</v>
      </c>
      <c r="AQ56" s="345">
        <v>2.9</v>
      </c>
      <c r="AR56" s="346">
        <v>7.4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579</v>
      </c>
      <c r="AL57" s="325"/>
      <c r="AM57" s="333">
        <v>1264262</v>
      </c>
      <c r="AN57" s="334">
        <v>80439</v>
      </c>
      <c r="AO57" s="335">
        <v>16</v>
      </c>
      <c r="AP57" s="336">
        <v>74568</v>
      </c>
      <c r="AQ57" s="337">
        <v>-40.5</v>
      </c>
      <c r="AR57" s="338">
        <v>56.5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576</v>
      </c>
      <c r="AM58" s="341">
        <v>738321</v>
      </c>
      <c r="AN58" s="342">
        <v>46976</v>
      </c>
      <c r="AO58" s="343">
        <v>17.3</v>
      </c>
      <c r="AP58" s="344">
        <v>42558</v>
      </c>
      <c r="AQ58" s="345">
        <v>-29.6</v>
      </c>
      <c r="AR58" s="346">
        <v>46.9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580</v>
      </c>
      <c r="AL59" s="325"/>
      <c r="AM59" s="333">
        <v>898076</v>
      </c>
      <c r="AN59" s="334">
        <v>58237</v>
      </c>
      <c r="AO59" s="335">
        <v>-27.6</v>
      </c>
      <c r="AP59" s="336">
        <v>73693</v>
      </c>
      <c r="AQ59" s="337">
        <v>-1.2</v>
      </c>
      <c r="AR59" s="338">
        <v>-26.4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576</v>
      </c>
      <c r="AM60" s="341">
        <v>292309</v>
      </c>
      <c r="AN60" s="342">
        <v>18955</v>
      </c>
      <c r="AO60" s="343">
        <v>-59.6</v>
      </c>
      <c r="AP60" s="344">
        <v>44203</v>
      </c>
      <c r="AQ60" s="345">
        <v>3.9</v>
      </c>
      <c r="AR60" s="346">
        <v>-63.5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581</v>
      </c>
      <c r="AL61" s="347"/>
      <c r="AM61" s="348">
        <v>1404419</v>
      </c>
      <c r="AN61" s="349">
        <v>86556</v>
      </c>
      <c r="AO61" s="350">
        <v>-8.6</v>
      </c>
      <c r="AP61" s="351">
        <v>97107</v>
      </c>
      <c r="AQ61" s="352">
        <v>-4.5999999999999996</v>
      </c>
      <c r="AR61" s="338">
        <v>-4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576</v>
      </c>
      <c r="AM62" s="341">
        <v>570212</v>
      </c>
      <c r="AN62" s="342">
        <v>35372</v>
      </c>
      <c r="AO62" s="343">
        <v>-10.7</v>
      </c>
      <c r="AP62" s="344">
        <v>50700</v>
      </c>
      <c r="AQ62" s="345">
        <v>-3.6</v>
      </c>
      <c r="AR62" s="346">
        <v>-7.1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7lrUtI7brrxjgDIQ0BbsNgc3gh+Qv9doHGjMI18VrDjZ2esoEwC/TnWO2YNE7eiwy3oNej/hqV+PCu6X0RuBw==" saltValue="6qU0IhUNBqoQznBWQ4VN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583</v>
      </c>
    </row>
    <row r="121" spans="125:125" ht="13.5" hidden="1" customHeight="1" x14ac:dyDescent="0.2">
      <c r="DU121" s="259"/>
    </row>
  </sheetData>
  <sheetProtection algorithmName="SHA-512" hashValue="PIP0lGJiw1vnKA8DAc9HnRg4Yf0Lwqlci02m6ZCOxjM1X//DOQeN573U1pCeaDMaY1EWIzmZitmD/F4xgQQc5g==" saltValue="Pr/pVwFTWoy+WGG8UvUg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584</v>
      </c>
    </row>
  </sheetData>
  <sheetProtection algorithmName="SHA-512" hashValue="x3lVfzTPBW5MDE9W/17jI2xjBrHM9We7TRXMGlZtmx9r/61OWY7qAk/5ot44Z4BU8CRXkIqAA11xSxfaQzMyEQ==" saltValue="o1GTaPzPXr1uWNtATNeb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585</v>
      </c>
      <c r="G46" s="8" t="s">
        <v>586</v>
      </c>
      <c r="H46" s="8" t="s">
        <v>587</v>
      </c>
      <c r="I46" s="8" t="s">
        <v>588</v>
      </c>
      <c r="J46" s="9" t="s">
        <v>589</v>
      </c>
    </row>
    <row r="47" spans="2:10" ht="57.75" customHeight="1" x14ac:dyDescent="0.2">
      <c r="B47" s="10"/>
      <c r="C47" s="1139" t="s">
        <v>3</v>
      </c>
      <c r="D47" s="1139"/>
      <c r="E47" s="1140"/>
      <c r="F47" s="11">
        <v>37.64</v>
      </c>
      <c r="G47" s="12">
        <v>32.44</v>
      </c>
      <c r="H47" s="12">
        <v>32.57</v>
      </c>
      <c r="I47" s="12">
        <v>35.369999999999997</v>
      </c>
      <c r="J47" s="13">
        <v>40.98</v>
      </c>
    </row>
    <row r="48" spans="2:10" ht="57.75" customHeight="1" x14ac:dyDescent="0.2">
      <c r="B48" s="14"/>
      <c r="C48" s="1141" t="s">
        <v>4</v>
      </c>
      <c r="D48" s="1141"/>
      <c r="E48" s="1142"/>
      <c r="F48" s="15">
        <v>4.71</v>
      </c>
      <c r="G48" s="16">
        <v>1.31</v>
      </c>
      <c r="H48" s="16">
        <v>7.37</v>
      </c>
      <c r="I48" s="16">
        <v>7.97</v>
      </c>
      <c r="J48" s="17">
        <v>1.01</v>
      </c>
    </row>
    <row r="49" spans="2:10" ht="57.75" customHeight="1" thickBot="1" x14ac:dyDescent="0.25">
      <c r="B49" s="18"/>
      <c r="C49" s="1143" t="s">
        <v>5</v>
      </c>
      <c r="D49" s="1143"/>
      <c r="E49" s="1144"/>
      <c r="F49" s="19">
        <v>1.8</v>
      </c>
      <c r="G49" s="20" t="s">
        <v>590</v>
      </c>
      <c r="H49" s="20">
        <v>6.95</v>
      </c>
      <c r="I49" s="20">
        <v>4.6399999999999997</v>
      </c>
      <c r="J49" s="21" t="s">
        <v>591</v>
      </c>
    </row>
    <row r="50" spans="2:10" ht="13.2" x14ac:dyDescent="0.2"/>
  </sheetData>
  <sheetProtection algorithmName="SHA-512" hashValue="9+aZxq5OKKlgQgwKYr28UQGlJv3hxpWDLMA4tODXVkOt/iFB9MATjH6NTDhR/2/AGy08IVn253kQWounk9PD5w==" saltValue="VI9SLJGDBkFryEoe6nXK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585</v>
      </c>
      <c r="G33" s="29" t="s">
        <v>586</v>
      </c>
      <c r="H33" s="29" t="s">
        <v>587</v>
      </c>
      <c r="I33" s="29" t="s">
        <v>588</v>
      </c>
      <c r="J33" s="30" t="s">
        <v>589</v>
      </c>
      <c r="K33" s="22"/>
      <c r="L33" s="22"/>
      <c r="M33" s="22"/>
      <c r="N33" s="22"/>
      <c r="O33" s="22"/>
      <c r="P33" s="22"/>
    </row>
    <row r="34" spans="1:16" ht="39" customHeight="1" x14ac:dyDescent="0.2">
      <c r="A34" s="22"/>
      <c r="B34" s="31"/>
      <c r="C34" s="1151" t="s">
        <v>592</v>
      </c>
      <c r="D34" s="1151"/>
      <c r="E34" s="1152"/>
      <c r="F34" s="32">
        <v>14.7</v>
      </c>
      <c r="G34" s="33">
        <v>13.07</v>
      </c>
      <c r="H34" s="33">
        <v>12.07</v>
      </c>
      <c r="I34" s="33">
        <v>12.62</v>
      </c>
      <c r="J34" s="34">
        <v>14.61</v>
      </c>
      <c r="K34" s="22"/>
      <c r="L34" s="22"/>
      <c r="M34" s="22"/>
      <c r="N34" s="22"/>
      <c r="O34" s="22"/>
      <c r="P34" s="22"/>
    </row>
    <row r="35" spans="1:16" ht="39" customHeight="1" x14ac:dyDescent="0.2">
      <c r="A35" s="22"/>
      <c r="B35" s="35"/>
      <c r="C35" s="1145" t="s">
        <v>593</v>
      </c>
      <c r="D35" s="1146"/>
      <c r="E35" s="1147"/>
      <c r="F35" s="36">
        <v>11.33</v>
      </c>
      <c r="G35" s="37">
        <v>11.96</v>
      </c>
      <c r="H35" s="37">
        <v>12.35</v>
      </c>
      <c r="I35" s="37">
        <v>11.55</v>
      </c>
      <c r="J35" s="38">
        <v>11.37</v>
      </c>
      <c r="K35" s="22"/>
      <c r="L35" s="22"/>
      <c r="M35" s="22"/>
      <c r="N35" s="22"/>
      <c r="O35" s="22"/>
      <c r="P35" s="22"/>
    </row>
    <row r="36" spans="1:16" ht="39" customHeight="1" x14ac:dyDescent="0.2">
      <c r="A36" s="22"/>
      <c r="B36" s="35"/>
      <c r="C36" s="1145" t="s">
        <v>594</v>
      </c>
      <c r="D36" s="1146"/>
      <c r="E36" s="1147"/>
      <c r="F36" s="36">
        <v>4.7</v>
      </c>
      <c r="G36" s="37">
        <v>1.31</v>
      </c>
      <c r="H36" s="37">
        <v>7.37</v>
      </c>
      <c r="I36" s="37">
        <v>7.96</v>
      </c>
      <c r="J36" s="38">
        <v>1</v>
      </c>
      <c r="K36" s="22"/>
      <c r="L36" s="22"/>
      <c r="M36" s="22"/>
      <c r="N36" s="22"/>
      <c r="O36" s="22"/>
      <c r="P36" s="22"/>
    </row>
    <row r="37" spans="1:16" ht="39" customHeight="1" x14ac:dyDescent="0.2">
      <c r="A37" s="22"/>
      <c r="B37" s="35"/>
      <c r="C37" s="1145" t="s">
        <v>595</v>
      </c>
      <c r="D37" s="1146"/>
      <c r="E37" s="1147"/>
      <c r="F37" s="36">
        <v>0.27</v>
      </c>
      <c r="G37" s="37">
        <v>0.72</v>
      </c>
      <c r="H37" s="37">
        <v>0.25</v>
      </c>
      <c r="I37" s="37">
        <v>0.28000000000000003</v>
      </c>
      <c r="J37" s="38">
        <v>0.68</v>
      </c>
      <c r="K37" s="22"/>
      <c r="L37" s="22"/>
      <c r="M37" s="22"/>
      <c r="N37" s="22"/>
      <c r="O37" s="22"/>
      <c r="P37" s="22"/>
    </row>
    <row r="38" spans="1:16" ht="39" customHeight="1" x14ac:dyDescent="0.2">
      <c r="A38" s="22"/>
      <c r="B38" s="35"/>
      <c r="C38" s="1145" t="s">
        <v>596</v>
      </c>
      <c r="D38" s="1146"/>
      <c r="E38" s="1147"/>
      <c r="F38" s="36">
        <v>0.09</v>
      </c>
      <c r="G38" s="37">
        <v>0.11</v>
      </c>
      <c r="H38" s="37">
        <v>0.08</v>
      </c>
      <c r="I38" s="37">
        <v>0.09</v>
      </c>
      <c r="J38" s="38">
        <v>7.0000000000000007E-2</v>
      </c>
      <c r="K38" s="22"/>
      <c r="L38" s="22"/>
      <c r="M38" s="22"/>
      <c r="N38" s="22"/>
      <c r="O38" s="22"/>
      <c r="P38" s="22"/>
    </row>
    <row r="39" spans="1:16" ht="39" customHeight="1" x14ac:dyDescent="0.2">
      <c r="A39" s="22"/>
      <c r="B39" s="35"/>
      <c r="C39" s="1145" t="s">
        <v>597</v>
      </c>
      <c r="D39" s="1146"/>
      <c r="E39" s="1147"/>
      <c r="F39" s="36">
        <v>0.05</v>
      </c>
      <c r="G39" s="37">
        <v>0.06</v>
      </c>
      <c r="H39" s="37">
        <v>0.08</v>
      </c>
      <c r="I39" s="37">
        <v>0.05</v>
      </c>
      <c r="J39" s="38">
        <v>0.06</v>
      </c>
      <c r="K39" s="22"/>
      <c r="L39" s="22"/>
      <c r="M39" s="22"/>
      <c r="N39" s="22"/>
      <c r="O39" s="22"/>
      <c r="P39" s="22"/>
    </row>
    <row r="40" spans="1:16" ht="39" customHeight="1" x14ac:dyDescent="0.2">
      <c r="A40" s="22"/>
      <c r="B40" s="35"/>
      <c r="C40" s="1145" t="s">
        <v>598</v>
      </c>
      <c r="D40" s="1146"/>
      <c r="E40" s="1147"/>
      <c r="F40" s="36">
        <v>0.02</v>
      </c>
      <c r="G40" s="37">
        <v>0.01</v>
      </c>
      <c r="H40" s="37">
        <v>0.01</v>
      </c>
      <c r="I40" s="37">
        <v>0.01</v>
      </c>
      <c r="J40" s="38">
        <v>0.03</v>
      </c>
      <c r="K40" s="22"/>
      <c r="L40" s="22"/>
      <c r="M40" s="22"/>
      <c r="N40" s="22"/>
      <c r="O40" s="22"/>
      <c r="P40" s="22"/>
    </row>
    <row r="41" spans="1:16" ht="39" customHeight="1" x14ac:dyDescent="0.2">
      <c r="A41" s="22"/>
      <c r="B41" s="35"/>
      <c r="C41" s="1145" t="s">
        <v>599</v>
      </c>
      <c r="D41" s="1146"/>
      <c r="E41" s="1147"/>
      <c r="F41" s="36">
        <v>0.01</v>
      </c>
      <c r="G41" s="37">
        <v>0.04</v>
      </c>
      <c r="H41" s="37">
        <v>0.01</v>
      </c>
      <c r="I41" s="37">
        <v>0.02</v>
      </c>
      <c r="J41" s="38">
        <v>0.03</v>
      </c>
      <c r="K41" s="22"/>
      <c r="L41" s="22"/>
      <c r="M41" s="22"/>
      <c r="N41" s="22"/>
      <c r="O41" s="22"/>
      <c r="P41" s="22"/>
    </row>
    <row r="42" spans="1:16" ht="39" customHeight="1" x14ac:dyDescent="0.2">
      <c r="A42" s="22"/>
      <c r="B42" s="39"/>
      <c r="C42" s="1145" t="s">
        <v>600</v>
      </c>
      <c r="D42" s="1146"/>
      <c r="E42" s="1147"/>
      <c r="F42" s="36" t="s">
        <v>544</v>
      </c>
      <c r="G42" s="37" t="s">
        <v>544</v>
      </c>
      <c r="H42" s="37" t="s">
        <v>544</v>
      </c>
      <c r="I42" s="37" t="s">
        <v>544</v>
      </c>
      <c r="J42" s="38" t="s">
        <v>544</v>
      </c>
      <c r="K42" s="22"/>
      <c r="L42" s="22"/>
      <c r="M42" s="22"/>
      <c r="N42" s="22"/>
      <c r="O42" s="22"/>
      <c r="P42" s="22"/>
    </row>
    <row r="43" spans="1:16" ht="39" customHeight="1" thickBot="1" x14ac:dyDescent="0.25">
      <c r="A43" s="22"/>
      <c r="B43" s="40"/>
      <c r="C43" s="1148" t="s">
        <v>601</v>
      </c>
      <c r="D43" s="1149"/>
      <c r="E43" s="1150"/>
      <c r="F43" s="41">
        <v>0.01</v>
      </c>
      <c r="G43" s="42">
        <v>0</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Oq3/ZdRSbCIJHnlB2HjGUY59EIJEMbN0YXPOWkRqWIFDxUmsQkRPud58JUvioOj+zsZmD0/TsIQH7BHuNGvdw==" saltValue="yEqcUQkeCziGnnveD+w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1629</v>
      </c>
      <c r="L45" s="60">
        <v>1648</v>
      </c>
      <c r="M45" s="60">
        <v>1562</v>
      </c>
      <c r="N45" s="60">
        <v>1611</v>
      </c>
      <c r="O45" s="61">
        <v>1647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544</v>
      </c>
      <c r="L46" s="64" t="s">
        <v>544</v>
      </c>
      <c r="M46" s="64" t="s">
        <v>544</v>
      </c>
      <c r="N46" s="64" t="s">
        <v>544</v>
      </c>
      <c r="O46" s="65" t="s">
        <v>544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544</v>
      </c>
      <c r="L47" s="64" t="s">
        <v>544</v>
      </c>
      <c r="M47" s="64" t="s">
        <v>544</v>
      </c>
      <c r="N47" s="64" t="s">
        <v>544</v>
      </c>
      <c r="O47" s="65" t="s">
        <v>544</v>
      </c>
      <c r="P47" s="48"/>
      <c r="Q47" s="48"/>
      <c r="R47" s="48"/>
      <c r="S47" s="48"/>
      <c r="T47" s="48"/>
      <c r="U47" s="48"/>
    </row>
    <row r="48" spans="1:21" ht="30.75" customHeight="1" x14ac:dyDescent="0.2">
      <c r="A48" s="48"/>
      <c r="B48" s="1155"/>
      <c r="C48" s="1156"/>
      <c r="D48" s="62"/>
      <c r="E48" s="1161" t="s">
        <v>15</v>
      </c>
      <c r="F48" s="1161"/>
      <c r="G48" s="1161"/>
      <c r="H48" s="1161"/>
      <c r="I48" s="1161"/>
      <c r="J48" s="1162"/>
      <c r="K48" s="63">
        <v>458</v>
      </c>
      <c r="L48" s="64">
        <v>451</v>
      </c>
      <c r="M48" s="64">
        <v>440</v>
      </c>
      <c r="N48" s="64">
        <v>424</v>
      </c>
      <c r="O48" s="65">
        <v>425</v>
      </c>
      <c r="P48" s="48"/>
      <c r="Q48" s="48"/>
      <c r="R48" s="48"/>
      <c r="S48" s="48"/>
      <c r="T48" s="48"/>
      <c r="U48" s="48"/>
    </row>
    <row r="49" spans="1:21" ht="30.75" customHeight="1" x14ac:dyDescent="0.2">
      <c r="A49" s="48"/>
      <c r="B49" s="1155"/>
      <c r="C49" s="1156"/>
      <c r="D49" s="62"/>
      <c r="E49" s="1161" t="s">
        <v>16</v>
      </c>
      <c r="F49" s="1161"/>
      <c r="G49" s="1161"/>
      <c r="H49" s="1161"/>
      <c r="I49" s="1161"/>
      <c r="J49" s="1162"/>
      <c r="K49" s="63">
        <v>0</v>
      </c>
      <c r="L49" s="64">
        <v>1</v>
      </c>
      <c r="M49" s="64">
        <v>0</v>
      </c>
      <c r="N49" s="64" t="s">
        <v>544</v>
      </c>
      <c r="O49" s="65">
        <v>0</v>
      </c>
      <c r="P49" s="48"/>
      <c r="Q49" s="48"/>
      <c r="R49" s="48"/>
      <c r="S49" s="48"/>
      <c r="T49" s="48"/>
      <c r="U49" s="48"/>
    </row>
    <row r="50" spans="1:21" ht="30.75" customHeight="1" x14ac:dyDescent="0.2">
      <c r="A50" s="48"/>
      <c r="B50" s="1155"/>
      <c r="C50" s="1156"/>
      <c r="D50" s="62"/>
      <c r="E50" s="1161" t="s">
        <v>17</v>
      </c>
      <c r="F50" s="1161"/>
      <c r="G50" s="1161"/>
      <c r="H50" s="1161"/>
      <c r="I50" s="1161"/>
      <c r="J50" s="1162"/>
      <c r="K50" s="63">
        <v>2</v>
      </c>
      <c r="L50" s="64">
        <v>2</v>
      </c>
      <c r="M50" s="64">
        <v>2</v>
      </c>
      <c r="N50" s="64">
        <v>2</v>
      </c>
      <c r="O50" s="65">
        <v>2</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544</v>
      </c>
      <c r="L51" s="64" t="s">
        <v>544</v>
      </c>
      <c r="M51" s="64" t="s">
        <v>544</v>
      </c>
      <c r="N51" s="64" t="s">
        <v>544</v>
      </c>
      <c r="O51" s="65" t="s">
        <v>544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1409</v>
      </c>
      <c r="L52" s="64">
        <v>1378</v>
      </c>
      <c r="M52" s="64">
        <v>1396</v>
      </c>
      <c r="N52" s="64">
        <v>1408</v>
      </c>
      <c r="O52" s="65">
        <v>1369</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680</v>
      </c>
      <c r="L53" s="69">
        <v>724</v>
      </c>
      <c r="M53" s="69">
        <v>608</v>
      </c>
      <c r="N53" s="69">
        <v>629</v>
      </c>
      <c r="O53" s="70">
        <v>705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602</v>
      </c>
      <c r="P56" s="48"/>
      <c r="Q56" s="48"/>
      <c r="R56" s="48"/>
      <c r="S56" s="48"/>
      <c r="T56" s="48"/>
      <c r="U56" s="48"/>
    </row>
    <row r="57" spans="1:21" ht="31.5" customHeight="1" thickBot="1" x14ac:dyDescent="0.25">
      <c r="A57" s="48"/>
      <c r="B57" s="76"/>
      <c r="C57" s="77"/>
      <c r="D57" s="77"/>
      <c r="E57" s="78"/>
      <c r="F57" s="78"/>
      <c r="G57" s="78"/>
      <c r="H57" s="78"/>
      <c r="I57" s="78"/>
      <c r="J57" s="79" t="s">
        <v>2</v>
      </c>
      <c r="K57" s="80" t="s">
        <v>603</v>
      </c>
      <c r="L57" s="81" t="s">
        <v>604</v>
      </c>
      <c r="M57" s="81" t="s">
        <v>605</v>
      </c>
      <c r="N57" s="81" t="s">
        <v>606</v>
      </c>
      <c r="O57" s="82" t="s">
        <v>607</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5wu4pLZQzYtsR9ttC9VEEhKrdjRkEh4yyQSE39UnSREp1JSN9S5Hqq6H+OwXfTcrRjPvP30k4IGzBymvFdO+g==" saltValue="q/CBegS2BM1M0+VjeO297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585</v>
      </c>
      <c r="J40" s="103" t="s">
        <v>586</v>
      </c>
      <c r="K40" s="103" t="s">
        <v>587</v>
      </c>
      <c r="L40" s="103" t="s">
        <v>588</v>
      </c>
      <c r="M40" s="104" t="s">
        <v>589</v>
      </c>
    </row>
    <row r="41" spans="2:13" ht="27.75" customHeight="1" x14ac:dyDescent="0.2">
      <c r="B41" s="1184" t="s">
        <v>32</v>
      </c>
      <c r="C41" s="1185"/>
      <c r="D41" s="105"/>
      <c r="E41" s="1190" t="s">
        <v>33</v>
      </c>
      <c r="F41" s="1190"/>
      <c r="G41" s="1190"/>
      <c r="H41" s="1191"/>
      <c r="I41" s="355">
        <v>13913</v>
      </c>
      <c r="J41" s="356">
        <v>13215</v>
      </c>
      <c r="K41" s="356">
        <v>12797</v>
      </c>
      <c r="L41" s="356">
        <v>12248</v>
      </c>
      <c r="M41" s="357">
        <v>11081</v>
      </c>
    </row>
    <row r="42" spans="2:13" ht="27.75" customHeight="1" x14ac:dyDescent="0.2">
      <c r="B42" s="1186"/>
      <c r="C42" s="1187"/>
      <c r="D42" s="106"/>
      <c r="E42" s="1192" t="s">
        <v>34</v>
      </c>
      <c r="F42" s="1192"/>
      <c r="G42" s="1192"/>
      <c r="H42" s="1193"/>
      <c r="I42" s="358" t="s">
        <v>544</v>
      </c>
      <c r="J42" s="359" t="s">
        <v>544</v>
      </c>
      <c r="K42" s="359" t="s">
        <v>544</v>
      </c>
      <c r="L42" s="359" t="s">
        <v>544</v>
      </c>
      <c r="M42" s="360" t="s">
        <v>544</v>
      </c>
    </row>
    <row r="43" spans="2:13" ht="27.75" customHeight="1" x14ac:dyDescent="0.2">
      <c r="B43" s="1186"/>
      <c r="C43" s="1187"/>
      <c r="D43" s="106"/>
      <c r="E43" s="1192" t="s">
        <v>35</v>
      </c>
      <c r="F43" s="1192"/>
      <c r="G43" s="1192"/>
      <c r="H43" s="1193"/>
      <c r="I43" s="358">
        <v>5093</v>
      </c>
      <c r="J43" s="359">
        <v>4911</v>
      </c>
      <c r="K43" s="359">
        <v>4613</v>
      </c>
      <c r="L43" s="359">
        <v>4215</v>
      </c>
      <c r="M43" s="360">
        <v>3878</v>
      </c>
    </row>
    <row r="44" spans="2:13" ht="27.75" customHeight="1" x14ac:dyDescent="0.2">
      <c r="B44" s="1186"/>
      <c r="C44" s="1187"/>
      <c r="D44" s="106"/>
      <c r="E44" s="1192" t="s">
        <v>36</v>
      </c>
      <c r="F44" s="1192"/>
      <c r="G44" s="1192"/>
      <c r="H44" s="1193"/>
      <c r="I44" s="358">
        <v>14</v>
      </c>
      <c r="J44" s="359">
        <v>12</v>
      </c>
      <c r="K44" s="359">
        <v>12</v>
      </c>
      <c r="L44" s="359">
        <v>10</v>
      </c>
      <c r="M44" s="360">
        <v>9</v>
      </c>
    </row>
    <row r="45" spans="2:13" ht="27.75" customHeight="1" x14ac:dyDescent="0.2">
      <c r="B45" s="1186"/>
      <c r="C45" s="1187"/>
      <c r="D45" s="106"/>
      <c r="E45" s="1192" t="s">
        <v>37</v>
      </c>
      <c r="F45" s="1192"/>
      <c r="G45" s="1192"/>
      <c r="H45" s="1193"/>
      <c r="I45" s="358">
        <v>617</v>
      </c>
      <c r="J45" s="359">
        <v>588</v>
      </c>
      <c r="K45" s="359">
        <v>631</v>
      </c>
      <c r="L45" s="359">
        <v>555</v>
      </c>
      <c r="M45" s="360">
        <v>510</v>
      </c>
    </row>
    <row r="46" spans="2:13" ht="27.75" customHeight="1" x14ac:dyDescent="0.2">
      <c r="B46" s="1186"/>
      <c r="C46" s="1187"/>
      <c r="D46" s="107"/>
      <c r="E46" s="1192" t="s">
        <v>38</v>
      </c>
      <c r="F46" s="1192"/>
      <c r="G46" s="1192"/>
      <c r="H46" s="1193"/>
      <c r="I46" s="358" t="s">
        <v>544</v>
      </c>
      <c r="J46" s="359" t="s">
        <v>544</v>
      </c>
      <c r="K46" s="359" t="s">
        <v>544</v>
      </c>
      <c r="L46" s="359" t="s">
        <v>544</v>
      </c>
      <c r="M46" s="360" t="s">
        <v>544</v>
      </c>
    </row>
    <row r="47" spans="2:13" ht="27.75" customHeight="1" x14ac:dyDescent="0.2">
      <c r="B47" s="1186"/>
      <c r="C47" s="1187"/>
      <c r="D47" s="108"/>
      <c r="E47" s="1194" t="s">
        <v>39</v>
      </c>
      <c r="F47" s="1195"/>
      <c r="G47" s="1195"/>
      <c r="H47" s="1196"/>
      <c r="I47" s="358" t="s">
        <v>544</v>
      </c>
      <c r="J47" s="359" t="s">
        <v>544</v>
      </c>
      <c r="K47" s="359" t="s">
        <v>544</v>
      </c>
      <c r="L47" s="359" t="s">
        <v>544</v>
      </c>
      <c r="M47" s="360" t="s">
        <v>544</v>
      </c>
    </row>
    <row r="48" spans="2:13" ht="27.75" customHeight="1" x14ac:dyDescent="0.2">
      <c r="B48" s="1186"/>
      <c r="C48" s="1187"/>
      <c r="D48" s="106"/>
      <c r="E48" s="1192" t="s">
        <v>40</v>
      </c>
      <c r="F48" s="1192"/>
      <c r="G48" s="1192"/>
      <c r="H48" s="1193"/>
      <c r="I48" s="358" t="s">
        <v>544</v>
      </c>
      <c r="J48" s="359" t="s">
        <v>544</v>
      </c>
      <c r="K48" s="359" t="s">
        <v>544</v>
      </c>
      <c r="L48" s="359" t="s">
        <v>544</v>
      </c>
      <c r="M48" s="360" t="s">
        <v>544</v>
      </c>
    </row>
    <row r="49" spans="2:13" ht="27.75" customHeight="1" x14ac:dyDescent="0.2">
      <c r="B49" s="1188"/>
      <c r="C49" s="1189"/>
      <c r="D49" s="106"/>
      <c r="E49" s="1192" t="s">
        <v>41</v>
      </c>
      <c r="F49" s="1192"/>
      <c r="G49" s="1192"/>
      <c r="H49" s="1193"/>
      <c r="I49" s="358" t="s">
        <v>544</v>
      </c>
      <c r="J49" s="359" t="s">
        <v>544</v>
      </c>
      <c r="K49" s="359" t="s">
        <v>544</v>
      </c>
      <c r="L49" s="359" t="s">
        <v>544</v>
      </c>
      <c r="M49" s="360" t="s">
        <v>544</v>
      </c>
    </row>
    <row r="50" spans="2:13" ht="27.75" customHeight="1" x14ac:dyDescent="0.2">
      <c r="B50" s="1197" t="s">
        <v>42</v>
      </c>
      <c r="C50" s="1198"/>
      <c r="D50" s="109"/>
      <c r="E50" s="1192" t="s">
        <v>43</v>
      </c>
      <c r="F50" s="1192"/>
      <c r="G50" s="1192"/>
      <c r="H50" s="1193"/>
      <c r="I50" s="358">
        <v>5256</v>
      </c>
      <c r="J50" s="359">
        <v>4681</v>
      </c>
      <c r="K50" s="359">
        <v>4731</v>
      </c>
      <c r="L50" s="359">
        <v>4889</v>
      </c>
      <c r="M50" s="360">
        <v>5201</v>
      </c>
    </row>
    <row r="51" spans="2:13" ht="27.75" customHeight="1" x14ac:dyDescent="0.2">
      <c r="B51" s="1186"/>
      <c r="C51" s="1187"/>
      <c r="D51" s="106"/>
      <c r="E51" s="1192" t="s">
        <v>44</v>
      </c>
      <c r="F51" s="1192"/>
      <c r="G51" s="1192"/>
      <c r="H51" s="1193"/>
      <c r="I51" s="358">
        <v>775</v>
      </c>
      <c r="J51" s="359">
        <v>715</v>
      </c>
      <c r="K51" s="359">
        <v>661</v>
      </c>
      <c r="L51" s="359">
        <v>595</v>
      </c>
      <c r="M51" s="360">
        <v>534</v>
      </c>
    </row>
    <row r="52" spans="2:13" ht="27.75" customHeight="1" x14ac:dyDescent="0.2">
      <c r="B52" s="1188"/>
      <c r="C52" s="1189"/>
      <c r="D52" s="106"/>
      <c r="E52" s="1192" t="s">
        <v>45</v>
      </c>
      <c r="F52" s="1192"/>
      <c r="G52" s="1192"/>
      <c r="H52" s="1193"/>
      <c r="I52" s="358">
        <v>12520</v>
      </c>
      <c r="J52" s="359">
        <v>11828</v>
      </c>
      <c r="K52" s="359">
        <v>11602</v>
      </c>
      <c r="L52" s="359">
        <v>11037</v>
      </c>
      <c r="M52" s="360">
        <v>10215</v>
      </c>
    </row>
    <row r="53" spans="2:13" ht="27.75" customHeight="1" thickBot="1" x14ac:dyDescent="0.25">
      <c r="B53" s="1199" t="s">
        <v>46</v>
      </c>
      <c r="C53" s="1200"/>
      <c r="D53" s="110"/>
      <c r="E53" s="1201" t="s">
        <v>47</v>
      </c>
      <c r="F53" s="1201"/>
      <c r="G53" s="1201"/>
      <c r="H53" s="1202"/>
      <c r="I53" s="361">
        <v>1086</v>
      </c>
      <c r="J53" s="362">
        <v>1501</v>
      </c>
      <c r="K53" s="362">
        <v>1058</v>
      </c>
      <c r="L53" s="362">
        <v>506</v>
      </c>
      <c r="M53" s="363">
        <v>-472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tIDv8kGCC+Z8Y/M6xWNRHHB9LpzaiA0GbkfNG6wFfBxtcs10o16VcF0m7BBjeJ3iSLPZYJcRE6zIPvq/WrNU3w==" saltValue="nczh/nVMQdIghMdL1G43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587</v>
      </c>
      <c r="G54" s="119" t="s">
        <v>588</v>
      </c>
      <c r="H54" s="120" t="s">
        <v>589</v>
      </c>
    </row>
    <row r="55" spans="2:8" ht="52.5" customHeight="1" x14ac:dyDescent="0.2">
      <c r="B55" s="121"/>
      <c r="C55" s="1211" t="s">
        <v>50</v>
      </c>
      <c r="D55" s="1211"/>
      <c r="E55" s="1212"/>
      <c r="F55" s="122">
        <v>2243</v>
      </c>
      <c r="G55" s="122">
        <v>2514</v>
      </c>
      <c r="H55" s="123">
        <v>2815</v>
      </c>
    </row>
    <row r="56" spans="2:8" ht="52.5" customHeight="1" x14ac:dyDescent="0.2">
      <c r="B56" s="124"/>
      <c r="C56" s="1213" t="s">
        <v>51</v>
      </c>
      <c r="D56" s="1213"/>
      <c r="E56" s="1214"/>
      <c r="F56" s="125">
        <v>598</v>
      </c>
      <c r="G56" s="125">
        <v>593</v>
      </c>
      <c r="H56" s="126">
        <v>588</v>
      </c>
    </row>
    <row r="57" spans="2:8" ht="53.25" customHeight="1" x14ac:dyDescent="0.2">
      <c r="B57" s="124"/>
      <c r="C57" s="1215" t="s">
        <v>52</v>
      </c>
      <c r="D57" s="1215"/>
      <c r="E57" s="1216"/>
      <c r="F57" s="127">
        <v>2647</v>
      </c>
      <c r="G57" s="127">
        <v>2560</v>
      </c>
      <c r="H57" s="128">
        <v>2607</v>
      </c>
    </row>
    <row r="58" spans="2:8" ht="45.75" customHeight="1" x14ac:dyDescent="0.2">
      <c r="B58" s="129"/>
      <c r="C58" s="1203" t="s">
        <v>617</v>
      </c>
      <c r="D58" s="1204"/>
      <c r="E58" s="1205"/>
      <c r="F58" s="130">
        <v>1099</v>
      </c>
      <c r="G58" s="130">
        <v>1099</v>
      </c>
      <c r="H58" s="131">
        <v>1099</v>
      </c>
    </row>
    <row r="59" spans="2:8" ht="45.75" customHeight="1" x14ac:dyDescent="0.2">
      <c r="B59" s="129"/>
      <c r="C59" s="1203" t="s">
        <v>618</v>
      </c>
      <c r="D59" s="1204"/>
      <c r="E59" s="1205"/>
      <c r="F59" s="130">
        <v>516</v>
      </c>
      <c r="G59" s="130">
        <v>484</v>
      </c>
      <c r="H59" s="131">
        <v>449</v>
      </c>
    </row>
    <row r="60" spans="2:8" ht="45.75" customHeight="1" x14ac:dyDescent="0.2">
      <c r="B60" s="129"/>
      <c r="C60" s="1203" t="s">
        <v>619</v>
      </c>
      <c r="D60" s="1204"/>
      <c r="E60" s="1205"/>
      <c r="F60" s="130">
        <v>466</v>
      </c>
      <c r="G60" s="130">
        <v>357</v>
      </c>
      <c r="H60" s="131">
        <v>400</v>
      </c>
    </row>
    <row r="61" spans="2:8" ht="45.75" customHeight="1" x14ac:dyDescent="0.2">
      <c r="B61" s="129"/>
      <c r="C61" s="1203" t="s">
        <v>620</v>
      </c>
      <c r="D61" s="1204"/>
      <c r="E61" s="1205"/>
      <c r="F61" s="130">
        <v>419</v>
      </c>
      <c r="G61" s="130">
        <v>410</v>
      </c>
      <c r="H61" s="131">
        <v>395</v>
      </c>
    </row>
    <row r="62" spans="2:8" ht="45.75" customHeight="1" thickBot="1" x14ac:dyDescent="0.25">
      <c r="B62" s="132"/>
      <c r="C62" s="1206" t="s">
        <v>621</v>
      </c>
      <c r="D62" s="1207"/>
      <c r="E62" s="1208"/>
      <c r="F62" s="133">
        <v>41</v>
      </c>
      <c r="G62" s="133">
        <v>67</v>
      </c>
      <c r="H62" s="134">
        <v>76</v>
      </c>
    </row>
    <row r="63" spans="2:8" ht="52.5" customHeight="1" thickBot="1" x14ac:dyDescent="0.25">
      <c r="B63" s="135"/>
      <c r="C63" s="1209" t="s">
        <v>53</v>
      </c>
      <c r="D63" s="1209"/>
      <c r="E63" s="1210"/>
      <c r="F63" s="136">
        <v>5488</v>
      </c>
      <c r="G63" s="136">
        <v>5668</v>
      </c>
      <c r="H63" s="137">
        <v>6010</v>
      </c>
    </row>
    <row r="64" spans="2:8" ht="13.2" x14ac:dyDescent="0.2"/>
  </sheetData>
  <sheetProtection algorithmName="SHA-512" hashValue="GUI5n8d3IPES2D9zCJxG1f/EbhkDQBVXIDCRufiHL7EvhI1d3+i4VYMRpax5SGcEbReNxHYa10PiBzje/K90WA==" saltValue="16KEeTYIlnp5BBEtT2A0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632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628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631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626</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585</v>
      </c>
      <c r="BQ50" s="1226"/>
      <c r="BR50" s="1226"/>
      <c r="BS50" s="1226"/>
      <c r="BT50" s="1226"/>
      <c r="BU50" s="1226"/>
      <c r="BV50" s="1226"/>
      <c r="BW50" s="1226"/>
      <c r="BX50" s="1226" t="s">
        <v>586</v>
      </c>
      <c r="BY50" s="1226"/>
      <c r="BZ50" s="1226"/>
      <c r="CA50" s="1226"/>
      <c r="CB50" s="1226"/>
      <c r="CC50" s="1226"/>
      <c r="CD50" s="1226"/>
      <c r="CE50" s="1226"/>
      <c r="CF50" s="1226" t="s">
        <v>587</v>
      </c>
      <c r="CG50" s="1226"/>
      <c r="CH50" s="1226"/>
      <c r="CI50" s="1226"/>
      <c r="CJ50" s="1226"/>
      <c r="CK50" s="1226"/>
      <c r="CL50" s="1226"/>
      <c r="CM50" s="1226"/>
      <c r="CN50" s="1226" t="s">
        <v>588</v>
      </c>
      <c r="CO50" s="1226"/>
      <c r="CP50" s="1226"/>
      <c r="CQ50" s="1226"/>
      <c r="CR50" s="1226"/>
      <c r="CS50" s="1226"/>
      <c r="CT50" s="1226"/>
      <c r="CU50" s="1226"/>
      <c r="CV50" s="1226" t="s">
        <v>589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625</v>
      </c>
      <c r="AO51" s="1225"/>
      <c r="AP51" s="1225"/>
      <c r="AQ51" s="1225"/>
      <c r="AR51" s="1225"/>
      <c r="AS51" s="1225"/>
      <c r="AT51" s="1225"/>
      <c r="AU51" s="1225"/>
      <c r="AV51" s="1225"/>
      <c r="AW51" s="1225"/>
      <c r="AX51" s="1225"/>
      <c r="AY51" s="1225"/>
      <c r="AZ51" s="1225"/>
      <c r="BA51" s="1225"/>
      <c r="BB51" s="1225" t="s">
        <v>623</v>
      </c>
      <c r="BC51" s="1225"/>
      <c r="BD51" s="1225"/>
      <c r="BE51" s="1225"/>
      <c r="BF51" s="1225"/>
      <c r="BG51" s="1225"/>
      <c r="BH51" s="1225"/>
      <c r="BI51" s="1225"/>
      <c r="BJ51" s="1225"/>
      <c r="BK51" s="1225"/>
      <c r="BL51" s="1225"/>
      <c r="BM51" s="1225"/>
      <c r="BN51" s="1225"/>
      <c r="BO51" s="1225"/>
      <c r="BP51" s="1224">
        <v>20.100000000000001</v>
      </c>
      <c r="BQ51" s="1224"/>
      <c r="BR51" s="1224"/>
      <c r="BS51" s="1224"/>
      <c r="BT51" s="1224"/>
      <c r="BU51" s="1224"/>
      <c r="BV51" s="1224"/>
      <c r="BW51" s="1224"/>
      <c r="BX51" s="1224">
        <v>27.5</v>
      </c>
      <c r="BY51" s="1224"/>
      <c r="BZ51" s="1224"/>
      <c r="CA51" s="1224"/>
      <c r="CB51" s="1224"/>
      <c r="CC51" s="1224"/>
      <c r="CD51" s="1224"/>
      <c r="CE51" s="1224"/>
      <c r="CF51" s="1224">
        <v>18.899999999999999</v>
      </c>
      <c r="CG51" s="1224"/>
      <c r="CH51" s="1224"/>
      <c r="CI51" s="1224"/>
      <c r="CJ51" s="1224"/>
      <c r="CK51" s="1224"/>
      <c r="CL51" s="1224"/>
      <c r="CM51" s="1224"/>
      <c r="CN51" s="1224">
        <v>8.6999999999999993</v>
      </c>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630</v>
      </c>
      <c r="BC53" s="1225"/>
      <c r="BD53" s="1225"/>
      <c r="BE53" s="1225"/>
      <c r="BF53" s="1225"/>
      <c r="BG53" s="1225"/>
      <c r="BH53" s="1225"/>
      <c r="BI53" s="1225"/>
      <c r="BJ53" s="1225"/>
      <c r="BK53" s="1225"/>
      <c r="BL53" s="1225"/>
      <c r="BM53" s="1225"/>
      <c r="BN53" s="1225"/>
      <c r="BO53" s="1225"/>
      <c r="BP53" s="1224">
        <v>65.3</v>
      </c>
      <c r="BQ53" s="1224"/>
      <c r="BR53" s="1224"/>
      <c r="BS53" s="1224"/>
      <c r="BT53" s="1224"/>
      <c r="BU53" s="1224"/>
      <c r="BV53" s="1224"/>
      <c r="BW53" s="1224"/>
      <c r="BX53" s="1224">
        <v>67.099999999999994</v>
      </c>
      <c r="BY53" s="1224"/>
      <c r="BZ53" s="1224"/>
      <c r="CA53" s="1224"/>
      <c r="CB53" s="1224"/>
      <c r="CC53" s="1224"/>
      <c r="CD53" s="1224"/>
      <c r="CE53" s="1224"/>
      <c r="CF53" s="1224">
        <v>68.7</v>
      </c>
      <c r="CG53" s="1224"/>
      <c r="CH53" s="1224"/>
      <c r="CI53" s="1224"/>
      <c r="CJ53" s="1224"/>
      <c r="CK53" s="1224"/>
      <c r="CL53" s="1224"/>
      <c r="CM53" s="1224"/>
      <c r="CN53" s="1224">
        <v>70.099999999999994</v>
      </c>
      <c r="CO53" s="1224"/>
      <c r="CP53" s="1224"/>
      <c r="CQ53" s="1224"/>
      <c r="CR53" s="1224"/>
      <c r="CS53" s="1224"/>
      <c r="CT53" s="1224"/>
      <c r="CU53" s="1224"/>
      <c r="CV53" s="1224">
        <v>71.599999999999994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624</v>
      </c>
      <c r="AO55" s="1226"/>
      <c r="AP55" s="1226"/>
      <c r="AQ55" s="1226"/>
      <c r="AR55" s="1226"/>
      <c r="AS55" s="1226"/>
      <c r="AT55" s="1226"/>
      <c r="AU55" s="1226"/>
      <c r="AV55" s="1226"/>
      <c r="AW55" s="1226"/>
      <c r="AX55" s="1226"/>
      <c r="AY55" s="1226"/>
      <c r="AZ55" s="1226"/>
      <c r="BA55" s="1226"/>
      <c r="BB55" s="1225" t="s">
        <v>623</v>
      </c>
      <c r="BC55" s="1225"/>
      <c r="BD55" s="1225"/>
      <c r="BE55" s="1225"/>
      <c r="BF55" s="1225"/>
      <c r="BG55" s="1225"/>
      <c r="BH55" s="1225"/>
      <c r="BI55" s="1225"/>
      <c r="BJ55" s="1225"/>
      <c r="BK55" s="1225"/>
      <c r="BL55" s="1225"/>
      <c r="BM55" s="1225"/>
      <c r="BN55" s="1225"/>
      <c r="BO55" s="1225"/>
      <c r="BP55" s="1224">
        <v>19.8</v>
      </c>
      <c r="BQ55" s="1224"/>
      <c r="BR55" s="1224"/>
      <c r="BS55" s="1224"/>
      <c r="BT55" s="1224"/>
      <c r="BU55" s="1224"/>
      <c r="BV55" s="1224"/>
      <c r="BW55" s="1224"/>
      <c r="BX55" s="1224">
        <v>20</v>
      </c>
      <c r="BY55" s="1224"/>
      <c r="BZ55" s="1224"/>
      <c r="CA55" s="1224"/>
      <c r="CB55" s="1224"/>
      <c r="CC55" s="1224"/>
      <c r="CD55" s="1224"/>
      <c r="CE55" s="1224"/>
      <c r="CF55" s="1224">
        <v>10.199999999999999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630</v>
      </c>
      <c r="BC57" s="1225"/>
      <c r="BD57" s="1225"/>
      <c r="BE57" s="1225"/>
      <c r="BF57" s="1225"/>
      <c r="BG57" s="1225"/>
      <c r="BH57" s="1225"/>
      <c r="BI57" s="1225"/>
      <c r="BJ57" s="1225"/>
      <c r="BK57" s="1225"/>
      <c r="BL57" s="1225"/>
      <c r="BM57" s="1225"/>
      <c r="BN57" s="1225"/>
      <c r="BO57" s="1225"/>
      <c r="BP57" s="1224">
        <v>59.7</v>
      </c>
      <c r="BQ57" s="1224"/>
      <c r="BR57" s="1224"/>
      <c r="BS57" s="1224"/>
      <c r="BT57" s="1224"/>
      <c r="BU57" s="1224"/>
      <c r="BV57" s="1224"/>
      <c r="BW57" s="1224"/>
      <c r="BX57" s="1224">
        <v>60.7</v>
      </c>
      <c r="BY57" s="1224"/>
      <c r="BZ57" s="1224"/>
      <c r="CA57" s="1224"/>
      <c r="CB57" s="1224"/>
      <c r="CC57" s="1224"/>
      <c r="CD57" s="1224"/>
      <c r="CE57" s="1224"/>
      <c r="CF57" s="1224">
        <v>61.1</v>
      </c>
      <c r="CG57" s="1224"/>
      <c r="CH57" s="1224"/>
      <c r="CI57" s="1224"/>
      <c r="CJ57" s="1224"/>
      <c r="CK57" s="1224"/>
      <c r="CL57" s="1224"/>
      <c r="CM57" s="1224"/>
      <c r="CN57" s="1224">
        <v>64.3</v>
      </c>
      <c r="CO57" s="1224"/>
      <c r="CP57" s="1224"/>
      <c r="CQ57" s="1224"/>
      <c r="CR57" s="1224"/>
      <c r="CS57" s="1224"/>
      <c r="CT57" s="1224"/>
      <c r="CU57" s="1224"/>
      <c r="CV57" s="1224">
        <v>65.7</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629</v>
      </c>
    </row>
    <row r="64" spans="1:109" ht="13.2" x14ac:dyDescent="0.2">
      <c r="B64" s="1218"/>
      <c r="G64" s="1254"/>
      <c r="I64" s="1256"/>
      <c r="J64" s="1256"/>
      <c r="K64" s="1256"/>
      <c r="L64" s="1256"/>
      <c r="M64" s="1256"/>
      <c r="N64" s="1255"/>
      <c r="AM64" s="1254"/>
      <c r="AN64" s="1254" t="s">
        <v>628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627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626</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585</v>
      </c>
      <c r="BQ72" s="1226"/>
      <c r="BR72" s="1226"/>
      <c r="BS72" s="1226"/>
      <c r="BT72" s="1226"/>
      <c r="BU72" s="1226"/>
      <c r="BV72" s="1226"/>
      <c r="BW72" s="1226"/>
      <c r="BX72" s="1226" t="s">
        <v>586</v>
      </c>
      <c r="BY72" s="1226"/>
      <c r="BZ72" s="1226"/>
      <c r="CA72" s="1226"/>
      <c r="CB72" s="1226"/>
      <c r="CC72" s="1226"/>
      <c r="CD72" s="1226"/>
      <c r="CE72" s="1226"/>
      <c r="CF72" s="1226" t="s">
        <v>587</v>
      </c>
      <c r="CG72" s="1226"/>
      <c r="CH72" s="1226"/>
      <c r="CI72" s="1226"/>
      <c r="CJ72" s="1226"/>
      <c r="CK72" s="1226"/>
      <c r="CL72" s="1226"/>
      <c r="CM72" s="1226"/>
      <c r="CN72" s="1226" t="s">
        <v>588</v>
      </c>
      <c r="CO72" s="1226"/>
      <c r="CP72" s="1226"/>
      <c r="CQ72" s="1226"/>
      <c r="CR72" s="1226"/>
      <c r="CS72" s="1226"/>
      <c r="CT72" s="1226"/>
      <c r="CU72" s="1226"/>
      <c r="CV72" s="1226" t="s">
        <v>589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625</v>
      </c>
      <c r="AO73" s="1225"/>
      <c r="AP73" s="1225"/>
      <c r="AQ73" s="1225"/>
      <c r="AR73" s="1225"/>
      <c r="AS73" s="1225"/>
      <c r="AT73" s="1225"/>
      <c r="AU73" s="1225"/>
      <c r="AV73" s="1225"/>
      <c r="AW73" s="1225"/>
      <c r="AX73" s="1225"/>
      <c r="AY73" s="1225"/>
      <c r="AZ73" s="1225"/>
      <c r="BA73" s="1225"/>
      <c r="BB73" s="1225" t="s">
        <v>623</v>
      </c>
      <c r="BC73" s="1225"/>
      <c r="BD73" s="1225"/>
      <c r="BE73" s="1225"/>
      <c r="BF73" s="1225"/>
      <c r="BG73" s="1225"/>
      <c r="BH73" s="1225"/>
      <c r="BI73" s="1225"/>
      <c r="BJ73" s="1225"/>
      <c r="BK73" s="1225"/>
      <c r="BL73" s="1225"/>
      <c r="BM73" s="1225"/>
      <c r="BN73" s="1225"/>
      <c r="BO73" s="1225"/>
      <c r="BP73" s="1224">
        <v>20.100000000000001</v>
      </c>
      <c r="BQ73" s="1224"/>
      <c r="BR73" s="1224"/>
      <c r="BS73" s="1224"/>
      <c r="BT73" s="1224"/>
      <c r="BU73" s="1224"/>
      <c r="BV73" s="1224"/>
      <c r="BW73" s="1224"/>
      <c r="BX73" s="1224">
        <v>27.5</v>
      </c>
      <c r="BY73" s="1224"/>
      <c r="BZ73" s="1224"/>
      <c r="CA73" s="1224"/>
      <c r="CB73" s="1224"/>
      <c r="CC73" s="1224"/>
      <c r="CD73" s="1224"/>
      <c r="CE73" s="1224"/>
      <c r="CF73" s="1224">
        <v>18.899999999999999</v>
      </c>
      <c r="CG73" s="1224"/>
      <c r="CH73" s="1224"/>
      <c r="CI73" s="1224"/>
      <c r="CJ73" s="1224"/>
      <c r="CK73" s="1224"/>
      <c r="CL73" s="1224"/>
      <c r="CM73" s="1224"/>
      <c r="CN73" s="1224">
        <v>8.6999999999999993</v>
      </c>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622</v>
      </c>
      <c r="BC75" s="1225"/>
      <c r="BD75" s="1225"/>
      <c r="BE75" s="1225"/>
      <c r="BF75" s="1225"/>
      <c r="BG75" s="1225"/>
      <c r="BH75" s="1225"/>
      <c r="BI75" s="1225"/>
      <c r="BJ75" s="1225"/>
      <c r="BK75" s="1225"/>
      <c r="BL75" s="1225"/>
      <c r="BM75" s="1225"/>
      <c r="BN75" s="1225"/>
      <c r="BO75" s="1225"/>
      <c r="BP75" s="1224">
        <v>11.8</v>
      </c>
      <c r="BQ75" s="1224"/>
      <c r="BR75" s="1224"/>
      <c r="BS75" s="1224"/>
      <c r="BT75" s="1224"/>
      <c r="BU75" s="1224"/>
      <c r="BV75" s="1224"/>
      <c r="BW75" s="1224"/>
      <c r="BX75" s="1224">
        <v>12.6</v>
      </c>
      <c r="BY75" s="1224"/>
      <c r="BZ75" s="1224"/>
      <c r="CA75" s="1224"/>
      <c r="CB75" s="1224"/>
      <c r="CC75" s="1224"/>
      <c r="CD75" s="1224"/>
      <c r="CE75" s="1224"/>
      <c r="CF75" s="1224">
        <v>12.2</v>
      </c>
      <c r="CG75" s="1224"/>
      <c r="CH75" s="1224"/>
      <c r="CI75" s="1224"/>
      <c r="CJ75" s="1224"/>
      <c r="CK75" s="1224"/>
      <c r="CL75" s="1224"/>
      <c r="CM75" s="1224"/>
      <c r="CN75" s="1224">
        <v>11.6</v>
      </c>
      <c r="CO75" s="1224"/>
      <c r="CP75" s="1224"/>
      <c r="CQ75" s="1224"/>
      <c r="CR75" s="1224"/>
      <c r="CS75" s="1224"/>
      <c r="CT75" s="1224"/>
      <c r="CU75" s="1224"/>
      <c r="CV75" s="1224">
        <v>11.4</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624</v>
      </c>
      <c r="AO77" s="1226"/>
      <c r="AP77" s="1226"/>
      <c r="AQ77" s="1226"/>
      <c r="AR77" s="1226"/>
      <c r="AS77" s="1226"/>
      <c r="AT77" s="1226"/>
      <c r="AU77" s="1226"/>
      <c r="AV77" s="1226"/>
      <c r="AW77" s="1226"/>
      <c r="AX77" s="1226"/>
      <c r="AY77" s="1226"/>
      <c r="AZ77" s="1226"/>
      <c r="BA77" s="1226"/>
      <c r="BB77" s="1225" t="s">
        <v>623</v>
      </c>
      <c r="BC77" s="1225"/>
      <c r="BD77" s="1225"/>
      <c r="BE77" s="1225"/>
      <c r="BF77" s="1225"/>
      <c r="BG77" s="1225"/>
      <c r="BH77" s="1225"/>
      <c r="BI77" s="1225"/>
      <c r="BJ77" s="1225"/>
      <c r="BK77" s="1225"/>
      <c r="BL77" s="1225"/>
      <c r="BM77" s="1225"/>
      <c r="BN77" s="1225"/>
      <c r="BO77" s="1225"/>
      <c r="BP77" s="1224">
        <v>19.8</v>
      </c>
      <c r="BQ77" s="1224"/>
      <c r="BR77" s="1224"/>
      <c r="BS77" s="1224"/>
      <c r="BT77" s="1224"/>
      <c r="BU77" s="1224"/>
      <c r="BV77" s="1224"/>
      <c r="BW77" s="1224"/>
      <c r="BX77" s="1224">
        <v>20</v>
      </c>
      <c r="BY77" s="1224"/>
      <c r="BZ77" s="1224"/>
      <c r="CA77" s="1224"/>
      <c r="CB77" s="1224"/>
      <c r="CC77" s="1224"/>
      <c r="CD77" s="1224"/>
      <c r="CE77" s="1224"/>
      <c r="CF77" s="1224">
        <v>10.199999999999999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622</v>
      </c>
      <c r="BC79" s="1225"/>
      <c r="BD79" s="1225"/>
      <c r="BE79" s="1225"/>
      <c r="BF79" s="1225"/>
      <c r="BG79" s="1225"/>
      <c r="BH79" s="1225"/>
      <c r="BI79" s="1225"/>
      <c r="BJ79" s="1225"/>
      <c r="BK79" s="1225"/>
      <c r="BL79" s="1225"/>
      <c r="BM79" s="1225"/>
      <c r="BN79" s="1225"/>
      <c r="BO79" s="1225"/>
      <c r="BP79" s="1224">
        <v>8.8000000000000007</v>
      </c>
      <c r="BQ79" s="1224"/>
      <c r="BR79" s="1224"/>
      <c r="BS79" s="1224"/>
      <c r="BT79" s="1224"/>
      <c r="BU79" s="1224"/>
      <c r="BV79" s="1224"/>
      <c r="BW79" s="1224"/>
      <c r="BX79" s="1224">
        <v>8.9</v>
      </c>
      <c r="BY79" s="1224"/>
      <c r="BZ79" s="1224"/>
      <c r="CA79" s="1224"/>
      <c r="CB79" s="1224"/>
      <c r="CC79" s="1224"/>
      <c r="CD79" s="1224"/>
      <c r="CE79" s="1224"/>
      <c r="CF79" s="1224">
        <v>8.6999999999999993</v>
      </c>
      <c r="CG79" s="1224"/>
      <c r="CH79" s="1224"/>
      <c r="CI79" s="1224"/>
      <c r="CJ79" s="1224"/>
      <c r="CK79" s="1224"/>
      <c r="CL79" s="1224"/>
      <c r="CM79" s="1224"/>
      <c r="CN79" s="1224">
        <v>8</v>
      </c>
      <c r="CO79" s="1224"/>
      <c r="CP79" s="1224"/>
      <c r="CQ79" s="1224"/>
      <c r="CR79" s="1224"/>
      <c r="CS79" s="1224"/>
      <c r="CT79" s="1224"/>
      <c r="CU79" s="1224"/>
      <c r="CV79" s="1224">
        <v>8.1</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LMMZs9DN5eNW7xSx+Dop3y3tGDPafbt7z7RVTlmGaeJmvvv/5ERjvHGySYgnovIzkN8fqup9j9QKmFaj6rpEUw==" saltValue="Ulvv8gim/XlonotJh81K6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532</v>
      </c>
    </row>
  </sheetData>
  <sheetProtection algorithmName="SHA-512" hashValue="5bIwPCUogLjyMt2CaQQ9qDmDr+TNVjJvEKzhKWBbjMydrAdlRgyWT2KGhJL4jAbz8e9W7Nhqww4KlYLyaEkFHg==" saltValue="II7lSquPHzzfeB5tClLt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532</v>
      </c>
    </row>
  </sheetData>
  <sheetProtection algorithmName="SHA-512" hashValue="wR2G+a9wRcapThwz2FaFqLZyEGTHRPpWS0+81P5tiOM0YBpvLlPYBdTh6oh4t9jWyG1IKLXcjTxybATkXwLTew==" saltValue="wcWUtqEaxigJ3Y7dnTD9K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582</v>
      </c>
      <c r="G2" s="151"/>
      <c r="H2" s="152"/>
    </row>
    <row r="3" spans="1:8" x14ac:dyDescent="0.2">
      <c r="A3" s="148" t="s">
        <v>575</v>
      </c>
      <c r="B3" s="153"/>
      <c r="C3" s="154"/>
      <c r="D3" s="155">
        <v>138865</v>
      </c>
      <c r="E3" s="156"/>
      <c r="F3" s="157">
        <v>98507</v>
      </c>
      <c r="G3" s="158"/>
      <c r="H3" s="159"/>
    </row>
    <row r="4" spans="1:8" x14ac:dyDescent="0.2">
      <c r="A4" s="160"/>
      <c r="B4" s="161"/>
      <c r="C4" s="162"/>
      <c r="D4" s="163">
        <v>34550</v>
      </c>
      <c r="E4" s="164"/>
      <c r="F4" s="165">
        <v>47567</v>
      </c>
      <c r="G4" s="166"/>
      <c r="H4" s="167"/>
    </row>
    <row r="5" spans="1:8" x14ac:dyDescent="0.2">
      <c r="A5" s="148" t="s">
        <v>577</v>
      </c>
      <c r="B5" s="153"/>
      <c r="C5" s="154"/>
      <c r="D5" s="155">
        <v>85913</v>
      </c>
      <c r="E5" s="156"/>
      <c r="F5" s="157">
        <v>113347</v>
      </c>
      <c r="G5" s="158"/>
      <c r="H5" s="159"/>
    </row>
    <row r="6" spans="1:8" x14ac:dyDescent="0.2">
      <c r="A6" s="160"/>
      <c r="B6" s="161"/>
      <c r="C6" s="162"/>
      <c r="D6" s="163">
        <v>36322</v>
      </c>
      <c r="E6" s="164"/>
      <c r="F6" s="165">
        <v>58728</v>
      </c>
      <c r="G6" s="166"/>
      <c r="H6" s="167"/>
    </row>
    <row r="7" spans="1:8" x14ac:dyDescent="0.2">
      <c r="A7" s="148" t="s">
        <v>578</v>
      </c>
      <c r="B7" s="153"/>
      <c r="C7" s="154"/>
      <c r="D7" s="155">
        <v>69326</v>
      </c>
      <c r="E7" s="156"/>
      <c r="F7" s="157">
        <v>125418</v>
      </c>
      <c r="G7" s="158"/>
      <c r="H7" s="159"/>
    </row>
    <row r="8" spans="1:8" x14ac:dyDescent="0.2">
      <c r="A8" s="160"/>
      <c r="B8" s="161"/>
      <c r="C8" s="162"/>
      <c r="D8" s="163">
        <v>40055</v>
      </c>
      <c r="E8" s="164"/>
      <c r="F8" s="165">
        <v>60445</v>
      </c>
      <c r="G8" s="166"/>
      <c r="H8" s="167"/>
    </row>
    <row r="9" spans="1:8" x14ac:dyDescent="0.2">
      <c r="A9" s="148" t="s">
        <v>579</v>
      </c>
      <c r="B9" s="153"/>
      <c r="C9" s="154"/>
      <c r="D9" s="155">
        <v>80439</v>
      </c>
      <c r="E9" s="156"/>
      <c r="F9" s="157">
        <v>74568</v>
      </c>
      <c r="G9" s="158"/>
      <c r="H9" s="159"/>
    </row>
    <row r="10" spans="1:8" x14ac:dyDescent="0.2">
      <c r="A10" s="160"/>
      <c r="B10" s="161"/>
      <c r="C10" s="162"/>
      <c r="D10" s="163">
        <v>46976</v>
      </c>
      <c r="E10" s="164"/>
      <c r="F10" s="165">
        <v>42558</v>
      </c>
      <c r="G10" s="166"/>
      <c r="H10" s="167"/>
    </row>
    <row r="11" spans="1:8" x14ac:dyDescent="0.2">
      <c r="A11" s="148" t="s">
        <v>580</v>
      </c>
      <c r="B11" s="153"/>
      <c r="C11" s="154"/>
      <c r="D11" s="155">
        <v>58237</v>
      </c>
      <c r="E11" s="156"/>
      <c r="F11" s="157">
        <v>73693</v>
      </c>
      <c r="G11" s="158"/>
      <c r="H11" s="159"/>
    </row>
    <row r="12" spans="1:8" x14ac:dyDescent="0.2">
      <c r="A12" s="160"/>
      <c r="B12" s="161"/>
      <c r="C12" s="168"/>
      <c r="D12" s="163">
        <v>18955</v>
      </c>
      <c r="E12" s="164"/>
      <c r="F12" s="165">
        <v>44203</v>
      </c>
      <c r="G12" s="166"/>
      <c r="H12" s="167"/>
    </row>
    <row r="13" spans="1:8" x14ac:dyDescent="0.2">
      <c r="A13" s="148"/>
      <c r="B13" s="153"/>
      <c r="C13" s="169"/>
      <c r="D13" s="170">
        <v>86556</v>
      </c>
      <c r="E13" s="171"/>
      <c r="F13" s="172">
        <v>97107</v>
      </c>
      <c r="G13" s="173"/>
      <c r="H13" s="159"/>
    </row>
    <row r="14" spans="1:8" x14ac:dyDescent="0.2">
      <c r="A14" s="160"/>
      <c r="B14" s="161"/>
      <c r="C14" s="162"/>
      <c r="D14" s="163">
        <v>35372</v>
      </c>
      <c r="E14" s="164"/>
      <c r="F14" s="165">
        <v>50700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4.71</v>
      </c>
      <c r="C19" s="174">
        <f>ROUND(VALUE(SUBSTITUTE(実質収支比率等に係る経年分析!G$48,"▲","-")),2)</f>
        <v>1.31</v>
      </c>
      <c r="D19" s="174">
        <f>ROUND(VALUE(SUBSTITUTE(実質収支比率等に係る経年分析!H$48,"▲","-")),2)</f>
        <v>7.37</v>
      </c>
      <c r="E19" s="174">
        <f>ROUND(VALUE(SUBSTITUTE(実質収支比率等に係る経年分析!I$48,"▲","-")),2)</f>
        <v>7.97</v>
      </c>
      <c r="F19" s="174">
        <f>ROUND(VALUE(SUBSTITUTE(実質収支比率等に係る経年分析!J$48,"▲","-")),2)</f>
        <v>1.01</v>
      </c>
    </row>
    <row r="20" spans="1:11" x14ac:dyDescent="0.2">
      <c r="A20" s="174" t="s">
        <v>57</v>
      </c>
      <c r="B20" s="174">
        <f>ROUND(VALUE(SUBSTITUTE(実質収支比率等に係る経年分析!F$47,"▲","-")),2)</f>
        <v>37.64</v>
      </c>
      <c r="C20" s="174">
        <f>ROUND(VALUE(SUBSTITUTE(実質収支比率等に係る経年分析!G$47,"▲","-")),2)</f>
        <v>32.44</v>
      </c>
      <c r="D20" s="174">
        <f>ROUND(VALUE(SUBSTITUTE(実質収支比率等に係る経年分析!H$47,"▲","-")),2)</f>
        <v>32.57</v>
      </c>
      <c r="E20" s="174">
        <f>ROUND(VALUE(SUBSTITUTE(実質収支比率等に係る経年分析!I$47,"▲","-")),2)</f>
        <v>35.369999999999997</v>
      </c>
      <c r="F20" s="174">
        <f>ROUND(VALUE(SUBSTITUTE(実質収支比率等に係る経年分析!J$47,"▲","-")),2)</f>
        <v>40.98</v>
      </c>
    </row>
    <row r="21" spans="1:11" x14ac:dyDescent="0.2">
      <c r="A21" s="174" t="s">
        <v>58</v>
      </c>
      <c r="B21" s="174">
        <f>IF(ISNUMBER(VALUE(SUBSTITUTE(実質収支比率等に係る経年分析!F$49,"▲","-"))),ROUND(VALUE(SUBSTITUTE(実質収支比率等に係る経年分析!F$49,"▲","-")),2),NA())</f>
        <v>1.8</v>
      </c>
      <c r="C21" s="174">
        <f>IF(ISNUMBER(VALUE(SUBSTITUTE(実質収支比率等に係る経年分析!G$49,"▲","-"))),ROUND(VALUE(SUBSTITUTE(実質収支比率等に係る経年分析!G$49,"▲","-")),2),NA())</f>
        <v>-7.84</v>
      </c>
      <c r="D21" s="174">
        <f>IF(ISNUMBER(VALUE(SUBSTITUTE(実質収支比率等に係る経年分析!H$49,"▲","-"))),ROUND(VALUE(SUBSTITUTE(実質収支比率等に係る経年分析!H$49,"▲","-")),2),NA())</f>
        <v>6.95</v>
      </c>
      <c r="E21" s="174">
        <f>IF(ISNUMBER(VALUE(SUBSTITUTE(実質収支比率等に係る経年分析!I$49,"▲","-"))),ROUND(VALUE(SUBSTITUTE(実質収支比率等に係る経年分析!I$49,"▲","-")),2),NA())</f>
        <v>4.6399999999999997</v>
      </c>
      <c r="F21" s="174">
        <f>IF(ISNUMBER(VALUE(SUBSTITUTE(実質収支比率等に係る経年分析!J$49,"▲","-"))),ROUND(VALUE(SUBSTITUTE(実質収支比率等に係る経年分析!J$49,"▲","-")),2),NA())</f>
        <v>-2.85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生活排水処理事業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農業集落排水事業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公共下水道事業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国民健康保険診療施設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国民健康保険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2">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11.37</v>
      </c>
    </row>
    <row r="36" spans="1:16" x14ac:dyDescent="0.2">
      <c r="A36" s="175" t="str">
        <f>IF(連結実質赤字比率に係る赤字・黒字の構成分析!C$34="",NA(),連結実質赤字比率に係る赤字・黒字の構成分析!C$34)</f>
        <v>病院事業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14.61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1409</v>
      </c>
      <c r="E42" s="176"/>
      <c r="F42" s="176"/>
      <c r="G42" s="176">
        <f>'実質公債費比率（分子）の構造'!L$52</f>
        <v>1378</v>
      </c>
      <c r="H42" s="176"/>
      <c r="I42" s="176"/>
      <c r="J42" s="176">
        <f>'実質公債費比率（分子）の構造'!M$52</f>
        <v>1396</v>
      </c>
      <c r="K42" s="176"/>
      <c r="L42" s="176"/>
      <c r="M42" s="176">
        <f>'実質公債費比率（分子）の構造'!N$52</f>
        <v>1408</v>
      </c>
      <c r="N42" s="176"/>
      <c r="O42" s="176"/>
      <c r="P42" s="176">
        <f>'実質公債費比率（分子）の構造'!O$52</f>
        <v>1369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68</v>
      </c>
      <c r="B45" s="176">
        <f>'実質公債費比率（分子）の構造'!K$49</f>
        <v>0</v>
      </c>
      <c r="C45" s="176"/>
      <c r="D45" s="176"/>
      <c r="E45" s="176">
        <f>'実質公債費比率（分子）の構造'!L$49</f>
        <v>1</v>
      </c>
      <c r="F45" s="176"/>
      <c r="G45" s="176"/>
      <c r="H45" s="176">
        <f>'実質公債費比率（分子）の構造'!M$49</f>
        <v>0</v>
      </c>
      <c r="I45" s="176"/>
      <c r="J45" s="176"/>
      <c r="K45" s="176" t="str">
        <f>'実質公債費比率（分子）の構造'!N$49</f>
        <v>-</v>
      </c>
      <c r="L45" s="176"/>
      <c r="M45" s="176"/>
      <c r="N45" s="176">
        <f>'実質公債費比率（分子）の構造'!O$49</f>
        <v>0</v>
      </c>
      <c r="O45" s="176"/>
      <c r="P45" s="176"/>
    </row>
    <row r="46" spans="1:16" x14ac:dyDescent="0.2">
      <c r="A46" s="176" t="s">
        <v>69</v>
      </c>
      <c r="B46" s="176">
        <f>'実質公債費比率（分子）の構造'!K$48</f>
        <v>458</v>
      </c>
      <c r="C46" s="176"/>
      <c r="D46" s="176"/>
      <c r="E46" s="176">
        <f>'実質公債費比率（分子）の構造'!L$48</f>
        <v>451</v>
      </c>
      <c r="F46" s="176"/>
      <c r="G46" s="176"/>
      <c r="H46" s="176">
        <f>'実質公債費比率（分子）の構造'!M$48</f>
        <v>440</v>
      </c>
      <c r="I46" s="176"/>
      <c r="J46" s="176"/>
      <c r="K46" s="176">
        <f>'実質公債費比率（分子）の構造'!N$48</f>
        <v>424</v>
      </c>
      <c r="L46" s="176"/>
      <c r="M46" s="176"/>
      <c r="N46" s="176">
        <f>'実質公債費比率（分子）の構造'!O$48</f>
        <v>425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1629</v>
      </c>
      <c r="C49" s="176"/>
      <c r="D49" s="176"/>
      <c r="E49" s="176">
        <f>'実質公債費比率（分子）の構造'!L$45</f>
        <v>1648</v>
      </c>
      <c r="F49" s="176"/>
      <c r="G49" s="176"/>
      <c r="H49" s="176">
        <f>'実質公債費比率（分子）の構造'!M$45</f>
        <v>1562</v>
      </c>
      <c r="I49" s="176"/>
      <c r="J49" s="176"/>
      <c r="K49" s="176">
        <f>'実質公債費比率（分子）の構造'!N$45</f>
        <v>1611</v>
      </c>
      <c r="L49" s="176"/>
      <c r="M49" s="176"/>
      <c r="N49" s="176">
        <f>'実質公債費比率（分子）の構造'!O$45</f>
        <v>1647</v>
      </c>
      <c r="O49" s="176"/>
      <c r="P49" s="176"/>
    </row>
    <row r="50" spans="1:16" x14ac:dyDescent="0.2">
      <c r="A50" s="176" t="s">
        <v>73</v>
      </c>
      <c r="B50" s="176" t="e">
        <f>NA()</f>
        <v>#N/A</v>
      </c>
      <c r="C50" s="176">
        <f>IF(ISNUMBER('実質公債費比率（分子）の構造'!K$53),'実質公債費比率（分子）の構造'!K$53,NA())</f>
        <v>680</v>
      </c>
      <c r="D50" s="176" t="e">
        <f>NA()</f>
        <v>#N/A</v>
      </c>
      <c r="E50" s="176" t="e">
        <f>NA()</f>
        <v>#N/A</v>
      </c>
      <c r="F50" s="176">
        <f>IF(ISNUMBER('実質公債費比率（分子）の構造'!L$53),'実質公債費比率（分子）の構造'!L$53,NA())</f>
        <v>724</v>
      </c>
      <c r="G50" s="176" t="e">
        <f>NA()</f>
        <v>#N/A</v>
      </c>
      <c r="H50" s="176" t="e">
        <f>NA()</f>
        <v>#N/A</v>
      </c>
      <c r="I50" s="176">
        <f>IF(ISNUMBER('実質公債費比率（分子）の構造'!M$53),'実質公債費比率（分子）の構造'!M$53,NA())</f>
        <v>608</v>
      </c>
      <c r="J50" s="176" t="e">
        <f>NA()</f>
        <v>#N/A</v>
      </c>
      <c r="K50" s="176" t="e">
        <f>NA()</f>
        <v>#N/A</v>
      </c>
      <c r="L50" s="176">
        <f>IF(ISNUMBER('実質公債費比率（分子）の構造'!N$53),'実質公債費比率（分子）の構造'!N$53,NA())</f>
        <v>629</v>
      </c>
      <c r="M50" s="176" t="e">
        <f>NA()</f>
        <v>#N/A</v>
      </c>
      <c r="N50" s="176" t="e">
        <f>NA()</f>
        <v>#N/A</v>
      </c>
      <c r="O50" s="176">
        <f>IF(ISNUMBER('実質公債費比率（分子）の構造'!O$53),'実質公債費比率（分子）の構造'!O$53,NA())</f>
        <v>705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12520</v>
      </c>
      <c r="E56" s="175"/>
      <c r="F56" s="175"/>
      <c r="G56" s="175">
        <f>'将来負担比率（分子）の構造'!J$52</f>
        <v>11828</v>
      </c>
      <c r="H56" s="175"/>
      <c r="I56" s="175"/>
      <c r="J56" s="175">
        <f>'将来負担比率（分子）の構造'!K$52</f>
        <v>11602</v>
      </c>
      <c r="K56" s="175"/>
      <c r="L56" s="175"/>
      <c r="M56" s="175">
        <f>'将来負担比率（分子）の構造'!L$52</f>
        <v>11037</v>
      </c>
      <c r="N56" s="175"/>
      <c r="O56" s="175"/>
      <c r="P56" s="175">
        <f>'将来負担比率（分子）の構造'!M$52</f>
        <v>10215</v>
      </c>
    </row>
    <row r="57" spans="1:16" x14ac:dyDescent="0.2">
      <c r="A57" s="175" t="s">
        <v>44</v>
      </c>
      <c r="B57" s="175"/>
      <c r="C57" s="175"/>
      <c r="D57" s="175">
        <f>'将来負担比率（分子）の構造'!I$51</f>
        <v>775</v>
      </c>
      <c r="E57" s="175"/>
      <c r="F57" s="175"/>
      <c r="G57" s="175">
        <f>'将来負担比率（分子）の構造'!J$51</f>
        <v>715</v>
      </c>
      <c r="H57" s="175"/>
      <c r="I57" s="175"/>
      <c r="J57" s="175">
        <f>'将来負担比率（分子）の構造'!K$51</f>
        <v>661</v>
      </c>
      <c r="K57" s="175"/>
      <c r="L57" s="175"/>
      <c r="M57" s="175">
        <f>'将来負担比率（分子）の構造'!L$51</f>
        <v>595</v>
      </c>
      <c r="N57" s="175"/>
      <c r="O57" s="175"/>
      <c r="P57" s="175">
        <f>'将来負担比率（分子）の構造'!M$51</f>
        <v>534</v>
      </c>
    </row>
    <row r="58" spans="1:16" x14ac:dyDescent="0.2">
      <c r="A58" s="175" t="s">
        <v>43</v>
      </c>
      <c r="B58" s="175"/>
      <c r="C58" s="175"/>
      <c r="D58" s="175">
        <f>'将来負担比率（分子）の構造'!I$50</f>
        <v>5256</v>
      </c>
      <c r="E58" s="175"/>
      <c r="F58" s="175"/>
      <c r="G58" s="175">
        <f>'将来負担比率（分子）の構造'!J$50</f>
        <v>4681</v>
      </c>
      <c r="H58" s="175"/>
      <c r="I58" s="175"/>
      <c r="J58" s="175">
        <f>'将来負担比率（分子）の構造'!K$50</f>
        <v>4731</v>
      </c>
      <c r="K58" s="175"/>
      <c r="L58" s="175"/>
      <c r="M58" s="175">
        <f>'将来負担比率（分子）の構造'!L$50</f>
        <v>4889</v>
      </c>
      <c r="N58" s="175"/>
      <c r="O58" s="175"/>
      <c r="P58" s="175">
        <f>'将来負担比率（分子）の構造'!M$50</f>
        <v>5201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617</v>
      </c>
      <c r="C62" s="175"/>
      <c r="D62" s="175"/>
      <c r="E62" s="175">
        <f>'将来負担比率（分子）の構造'!J$45</f>
        <v>588</v>
      </c>
      <c r="F62" s="175"/>
      <c r="G62" s="175"/>
      <c r="H62" s="175">
        <f>'将来負担比率（分子）の構造'!K$45</f>
        <v>631</v>
      </c>
      <c r="I62" s="175"/>
      <c r="J62" s="175"/>
      <c r="K62" s="175">
        <f>'将来負担比率（分子）の構造'!L$45</f>
        <v>555</v>
      </c>
      <c r="L62" s="175"/>
      <c r="M62" s="175"/>
      <c r="N62" s="175">
        <f>'将来負担比率（分子）の構造'!M$45</f>
        <v>510</v>
      </c>
      <c r="O62" s="175"/>
      <c r="P62" s="175"/>
    </row>
    <row r="63" spans="1:16" x14ac:dyDescent="0.2">
      <c r="A63" s="175" t="s">
        <v>36</v>
      </c>
      <c r="B63" s="175">
        <f>'将来負担比率（分子）の構造'!I$44</f>
        <v>14</v>
      </c>
      <c r="C63" s="175"/>
      <c r="D63" s="175"/>
      <c r="E63" s="175">
        <f>'将来負担比率（分子）の構造'!J$44</f>
        <v>12</v>
      </c>
      <c r="F63" s="175"/>
      <c r="G63" s="175"/>
      <c r="H63" s="175">
        <f>'将来負担比率（分子）の構造'!K$44</f>
        <v>12</v>
      </c>
      <c r="I63" s="175"/>
      <c r="J63" s="175"/>
      <c r="K63" s="175">
        <f>'将来負担比率（分子）の構造'!L$44</f>
        <v>10</v>
      </c>
      <c r="L63" s="175"/>
      <c r="M63" s="175"/>
      <c r="N63" s="175">
        <f>'将来負担比率（分子）の構造'!M$44</f>
        <v>9</v>
      </c>
      <c r="O63" s="175"/>
      <c r="P63" s="175"/>
    </row>
    <row r="64" spans="1:16" x14ac:dyDescent="0.2">
      <c r="A64" s="175" t="s">
        <v>35</v>
      </c>
      <c r="B64" s="175">
        <f>'将来負担比率（分子）の構造'!I$43</f>
        <v>5093</v>
      </c>
      <c r="C64" s="175"/>
      <c r="D64" s="175"/>
      <c r="E64" s="175">
        <f>'将来負担比率（分子）の構造'!J$43</f>
        <v>4911</v>
      </c>
      <c r="F64" s="175"/>
      <c r="G64" s="175"/>
      <c r="H64" s="175">
        <f>'将来負担比率（分子）の構造'!K$43</f>
        <v>4613</v>
      </c>
      <c r="I64" s="175"/>
      <c r="J64" s="175"/>
      <c r="K64" s="175">
        <f>'将来負担比率（分子）の構造'!L$43</f>
        <v>4215</v>
      </c>
      <c r="L64" s="175"/>
      <c r="M64" s="175"/>
      <c r="N64" s="175">
        <f>'将来負担比率（分子）の構造'!M$43</f>
        <v>3878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13913</v>
      </c>
      <c r="C66" s="175"/>
      <c r="D66" s="175"/>
      <c r="E66" s="175">
        <f>'将来負担比率（分子）の構造'!J$41</f>
        <v>13215</v>
      </c>
      <c r="F66" s="175"/>
      <c r="G66" s="175"/>
      <c r="H66" s="175">
        <f>'将来負担比率（分子）の構造'!K$41</f>
        <v>12797</v>
      </c>
      <c r="I66" s="175"/>
      <c r="J66" s="175"/>
      <c r="K66" s="175">
        <f>'将来負担比率（分子）の構造'!L$41</f>
        <v>12248</v>
      </c>
      <c r="L66" s="175"/>
      <c r="M66" s="175"/>
      <c r="N66" s="175">
        <f>'将来負担比率（分子）の構造'!M$41</f>
        <v>11081</v>
      </c>
      <c r="O66" s="175"/>
      <c r="P66" s="175"/>
    </row>
    <row r="67" spans="1:16" x14ac:dyDescent="0.2">
      <c r="A67" s="175" t="s">
        <v>77</v>
      </c>
      <c r="B67" s="175" t="e">
        <f>NA()</f>
        <v>#N/A</v>
      </c>
      <c r="C67" s="175">
        <f>IF(ISNUMBER('将来負担比率（分子）の構造'!I$53), IF('将来負担比率（分子）の構造'!I$53 &lt; 0, 0, '将来負担比率（分子）の構造'!I$53), NA())</f>
        <v>1086</v>
      </c>
      <c r="D67" s="175" t="e">
        <f>NA()</f>
        <v>#N/A</v>
      </c>
      <c r="E67" s="175" t="e">
        <f>NA()</f>
        <v>#N/A</v>
      </c>
      <c r="F67" s="175">
        <f>IF(ISNUMBER('将来負担比率（分子）の構造'!J$53), IF('将来負担比率（分子）の構造'!J$53 &lt; 0, 0, '将来負担比率（分子）の構造'!J$53), NA())</f>
        <v>1501</v>
      </c>
      <c r="G67" s="175" t="e">
        <f>NA()</f>
        <v>#N/A</v>
      </c>
      <c r="H67" s="175" t="e">
        <f>NA()</f>
        <v>#N/A</v>
      </c>
      <c r="I67" s="175">
        <f>IF(ISNUMBER('将来負担比率（分子）の構造'!K$53), IF('将来負担比率（分子）の構造'!K$53 &lt; 0, 0, '将来負担比率（分子）の構造'!K$53), NA())</f>
        <v>1058</v>
      </c>
      <c r="J67" s="175" t="e">
        <f>NA()</f>
        <v>#N/A</v>
      </c>
      <c r="K67" s="175" t="e">
        <f>NA()</f>
        <v>#N/A</v>
      </c>
      <c r="L67" s="175">
        <f>IF(ISNUMBER('将来負担比率（分子）の構造'!L$53), IF('将来負担比率（分子）の構造'!L$53 &lt; 0, 0, '将来負担比率（分子）の構造'!L$53), NA())</f>
        <v>506</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2243</v>
      </c>
      <c r="C72" s="179">
        <f>基金残高に係る経年分析!G55</f>
        <v>2514</v>
      </c>
      <c r="D72" s="179">
        <f>基金残高に係る経年分析!H55</f>
        <v>2815</v>
      </c>
    </row>
    <row r="73" spans="1:16" x14ac:dyDescent="0.2">
      <c r="A73" s="178" t="s">
        <v>80</v>
      </c>
      <c r="B73" s="179">
        <f>基金残高に係る経年分析!F56</f>
        <v>598</v>
      </c>
      <c r="C73" s="179">
        <f>基金残高に係る経年分析!G56</f>
        <v>593</v>
      </c>
      <c r="D73" s="179">
        <f>基金残高に係る経年分析!H56</f>
        <v>588</v>
      </c>
    </row>
    <row r="74" spans="1:16" x14ac:dyDescent="0.2">
      <c r="A74" s="178" t="s">
        <v>81</v>
      </c>
      <c r="B74" s="179">
        <f>基金残高に係る経年分析!F57</f>
        <v>2647</v>
      </c>
      <c r="C74" s="179">
        <f>基金残高に係る経年分析!G57</f>
        <v>2560</v>
      </c>
      <c r="D74" s="179">
        <f>基金残高に係る経年分析!H57</f>
        <v>2607</v>
      </c>
    </row>
  </sheetData>
  <sheetProtection algorithmName="SHA-512" hashValue="DUBRflZ7Hyuqxy0t1os8fy+vw4yBmzvdvrYFw2zy02ti2Fd05xO5ewdTUTYfbNRfRTyX/7hLWAVsIMg6Z2GhoQ==" saltValue="K1v+H96jofFewdyIM+II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山崎哲平</cp:lastModifiedBy>
  <cp:lastPrinted>2024-03-20T23:59:42Z</cp:lastPrinted>
  <dcterms:created xsi:type="dcterms:W3CDTF">2024-03-14T01:03:10Z</dcterms:created>
  <dcterms:modified xsi:type="dcterms:W3CDTF">2024-09-30T14:16:12Z</dcterms:modified>
  <cp:category/>
</cp:coreProperties>
</file>