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54fl\共有\総務課\財政係\財政\洋野財政\地方公会計\H30年度\00 公表（H28決算分）\町HP掲載\実掲載データ\"/>
    </mc:Choice>
  </mc:AlternateContent>
  <bookViews>
    <workbookView xWindow="0" yWindow="0" windowWidth="20490" windowHeight="7770" tabRatio="756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 localSheetId="3">#REF!</definedName>
    <definedName name="CSV">#REF!</definedName>
    <definedName name="CSVDATA" localSheetId="3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全体資金収支計算書!$B$1:$O$62</definedName>
    <definedName name="_xlnm.Print_Area" localSheetId="2">全体純資産変動計算書!$B$1:$Q$30</definedName>
    <definedName name="_xlnm.Print_Area" localSheetId="0">全体貸借対照表!$C$1:$AB$64</definedName>
    <definedName name="カテゴリ一覧">[1]カテゴリ!$M$6:$M$16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7" l="1"/>
  <c r="O24" i="7"/>
  <c r="O8" i="7"/>
  <c r="AE61" i="5" l="1"/>
  <c r="AD55" i="5"/>
  <c r="AD51" i="5" s="1"/>
  <c r="AD46" i="5"/>
  <c r="AD40" i="5"/>
  <c r="AD36" i="5"/>
  <c r="AD25" i="5"/>
  <c r="AE13" i="5"/>
  <c r="AD9" i="5"/>
  <c r="AE7" i="5"/>
  <c r="S23" i="7"/>
  <c r="S22" i="7"/>
  <c r="S21" i="7"/>
  <c r="S20" i="7"/>
  <c r="S19" i="7"/>
  <c r="U14" i="7"/>
  <c r="T14" i="7"/>
  <c r="T24" i="7" s="1"/>
  <c r="S12" i="7"/>
  <c r="S11" i="7"/>
  <c r="V10" i="7"/>
  <c r="V13" i="7" s="1"/>
  <c r="V24" i="7" s="1"/>
  <c r="V25" i="7" s="1"/>
  <c r="S25" i="7" s="1"/>
  <c r="U10" i="7"/>
  <c r="U13" i="7" s="1"/>
  <c r="U24" i="7" s="1"/>
  <c r="S9" i="7"/>
  <c r="S8" i="7"/>
  <c r="AE22" i="5" l="1"/>
  <c r="AE62" i="5" s="1"/>
  <c r="AD39" i="5"/>
  <c r="AD8" i="5"/>
  <c r="S24" i="7"/>
  <c r="S13" i="7"/>
  <c r="S10" i="7"/>
  <c r="AD7" i="5" l="1"/>
  <c r="AD62" i="5" s="1"/>
</calcChain>
</file>

<file path=xl/sharedStrings.xml><?xml version="1.0" encoding="utf-8"?>
<sst xmlns="http://schemas.openxmlformats.org/spreadsheetml/2006/main" count="447" uniqueCount="346">
  <si>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</si>
  <si>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</si>
  <si>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</si>
  <si>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</si>
  <si>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</si>
  <si>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</si>
  <si>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</si>
  <si>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</si>
  <si>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</si>
  <si>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</si>
  <si>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</si>
  <si>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</si>
  <si>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</si>
  <si>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</si>
  <si>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</si>
  <si>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</si>
  <si>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</si>
  <si>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</si>
  <si>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</si>
  <si>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</si>
  <si>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</si>
  <si>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</si>
  <si>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</si>
  <si>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</si>
  <si>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</si>
  <si>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</si>
  <si>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</si>
  <si>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</si>
  <si>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</si>
  <si>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</si>
  <si>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</si>
  <si>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</si>
  <si>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</si>
  <si>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</si>
  <si>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</si>
  <si>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</si>
  <si>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</si>
  <si>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</si>
  <si>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</si>
  <si>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</si>
  <si>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</si>
  <si>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</si>
  <si>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</si>
  <si>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</si>
  <si>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</si>
  <si>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</si>
  <si>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</si>
  <si>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</si>
  <si>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</si>
  <si>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</si>
  <si>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</si>
  <si>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</si>
  <si>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</si>
  <si>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</si>
  <si>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</si>
  <si>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</si>
  <si>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</si>
  <si>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</si>
  <si>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</si>
  <si>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</si>
  <si>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</si>
  <si>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</si>
  <si>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</si>
  <si>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</si>
  <si>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</si>
  <si>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</si>
  <si>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</si>
  <si>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</si>
  <si>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</si>
  <si>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</si>
  <si>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</si>
  <si>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</si>
  <si>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</si>
  <si>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</si>
  <si>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</si>
  <si>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</si>
  <si>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</si>
  <si>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</si>
  <si>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</si>
  <si>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</si>
  <si>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</si>
  <si>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</si>
  <si>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</si>
  <si>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</si>
  <si>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</si>
  <si>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</si>
  <si>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</si>
  <si>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</si>
  <si>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</si>
  <si>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</si>
  <si>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</si>
  <si>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</si>
  <si>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</si>
  <si>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</si>
  <si>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</si>
  <si>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</si>
  <si>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</si>
  <si>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</si>
  <si>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</si>
  <si>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</si>
  <si>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</si>
  <si>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</si>
  <si>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</si>
  <si>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</si>
  <si>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</si>
  <si>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</si>
  <si>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</si>
  <si>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</si>
  <si>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</si>
  <si>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</si>
  <si>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</si>
  <si>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</si>
  <si>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</si>
  <si>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</si>
  <si>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</si>
  <si>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</si>
  <si>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</si>
  <si>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</si>
  <si>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</si>
  <si>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</si>
  <si>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</si>
  <si>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</si>
  <si>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</si>
  <si>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</si>
  <si>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</si>
  <si>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</si>
  <si>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</si>
  <si>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</si>
  <si>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</si>
  <si>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</si>
  <si>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</si>
  <si>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</si>
  <si>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</si>
  <si>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</si>
  <si>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</si>
  <si>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</si>
  <si>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</si>
  <si>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</si>
  <si>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</si>
  <si>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</si>
  <si>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</si>
  <si>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</si>
  <si>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</si>
  <si>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</si>
  <si>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</si>
  <si>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</si>
  <si>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</si>
  <si>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</si>
  <si>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</si>
  <si>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</si>
  <si>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</si>
  <si>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</si>
  <si>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</si>
  <si>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</si>
  <si>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</si>
  <si>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</si>
  <si>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</si>
  <si>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</si>
  <si>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</si>
  <si>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</si>
  <si>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</si>
  <si>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</si>
  <si>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</si>
  <si>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</si>
  <si>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</si>
  <si>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</si>
  <si>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</si>
  <si>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</si>
  <si>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</si>
  <si>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</si>
  <si>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</si>
  <si>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</si>
  <si>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</si>
  <si>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</si>
  <si>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</si>
  <si>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</si>
  <si>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</si>
  <si>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</si>
  <si>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</si>
  <si>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</si>
  <si>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</si>
  <si>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</si>
  <si>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</si>
  <si>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</si>
  <si>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</si>
  <si>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</si>
  <si>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</si>
  <si>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</si>
  <si>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</si>
  <si>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</si>
  <si>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</si>
  <si>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</si>
  <si>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</si>
  <si>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</si>
  <si>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</si>
  <si>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</si>
  <si>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</si>
  <si>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</si>
  <si>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</si>
  <si>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</si>
  <si>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</si>
  <si>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</si>
  <si>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</si>
  <si>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</si>
  <si>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</si>
  <si>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</si>
  <si>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</si>
  <si>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</si>
  <si>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</si>
  <si>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</si>
  <si>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</si>
  <si>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</si>
  <si>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</si>
  <si>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</si>
  <si>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</si>
  <si>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</si>
  <si>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</si>
  <si>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</si>
  <si>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</si>
  <si>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</si>
  <si>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</si>
  <si>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</si>
  <si>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</si>
  <si>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</si>
  <si>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</si>
  <si>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</si>
  <si>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</si>
  <si>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</si>
  <si>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</si>
  <si>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</si>
  <si>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</si>
  <si>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</si>
  <si>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</si>
  <si>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</si>
  <si>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</si>
  <si>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</si>
  <si>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</si>
  <si>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</si>
  <si>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</si>
  <si>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自　平成２８年４月１日　</t>
    <phoneticPr fontId="11"/>
  </si>
  <si>
    <t>至　平成２９年３月３１日</t>
    <phoneticPr fontId="11"/>
  </si>
  <si>
    <t>（平成２９年３月３１日現在）</t>
  </si>
  <si>
    <t>地方債等</t>
    <phoneticPr fontId="2"/>
  </si>
  <si>
    <t>1年内償還予定地方債等</t>
    <phoneticPr fontId="2"/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</si>
  <si>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</si>
  <si>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</si>
  <si>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</si>
  <si>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</si>
  <si>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</si>
  <si>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</si>
  <si>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</si>
  <si>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</si>
  <si>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</si>
  <si>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</si>
  <si>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</si>
  <si>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</si>
  <si>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</si>
  <si>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</si>
  <si>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</si>
  <si>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</si>
  <si>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</si>
  <si>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</si>
  <si>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</si>
  <si>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</si>
  <si>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</si>
  <si>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</si>
  <si>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</si>
  <si>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</si>
  <si>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</si>
  <si>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</si>
  <si>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</si>
  <si>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</si>
  <si>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</si>
  <si>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</si>
  <si>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</si>
  <si>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</si>
  <si>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</si>
  <si>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</si>
  <si>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</si>
  <si>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</si>
  <si>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</si>
  <si>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</si>
  <si>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</si>
  <si>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</si>
  <si>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</si>
  <si>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</si>
  <si>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</si>
  <si>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</si>
  <si>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</si>
  <si>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</si>
  <si>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</si>
  <si>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</si>
  <si>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</si>
  <si>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</si>
  <si>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</si>
  <si>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</si>
  <si>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</si>
  <si>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</si>
  <si>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</si>
  <si>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</si>
  <si>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</si>
  <si>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</si>
  <si>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</si>
  <si>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</si>
  <si>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</si>
  <si>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</si>
  <si>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</si>
  <si>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</si>
  <si>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</si>
  <si>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</si>
  <si>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</si>
  <si>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</si>
  <si>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</si>
  <si>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地方債等償還支出</t>
    <phoneticPr fontId="11"/>
  </si>
  <si>
    <t>4380000</t>
  </si>
  <si>
    <t>4390000</t>
  </si>
  <si>
    <t>財務活動収入</t>
  </si>
  <si>
    <t>4400000</t>
  </si>
  <si>
    <t>地方債等発行収入</t>
    <phoneticPr fontId="11"/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</si>
  <si>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</si>
  <si>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</si>
  <si>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</si>
  <si>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</si>
  <si>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</si>
  <si>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</si>
  <si>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</si>
  <si>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</si>
  <si>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</si>
  <si>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</si>
  <si>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</si>
  <si>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</si>
  <si>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</si>
  <si>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</si>
  <si>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</si>
  <si>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</si>
  <si>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</si>
  <si>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</si>
  <si>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　　記載を一部省略しております。</t>
    <rPh sb="2" eb="4">
      <t>キサイ</t>
    </rPh>
    <rPh sb="5" eb="7">
      <t>イチブ</t>
    </rPh>
    <rPh sb="7" eb="9">
      <t>ショウリャク</t>
    </rPh>
    <phoneticPr fontId="11"/>
  </si>
  <si>
    <t>※ 固定資産等形成分と余剰分（不足分）の増減内訳の記載は「連結財務書類作成の手引き」に基づき、</t>
    <rPh sb="2" eb="4">
      <t>コテイ</t>
    </rPh>
    <rPh sb="4" eb="6">
      <t>シサン</t>
    </rPh>
    <rPh sb="6" eb="7">
      <t>トウ</t>
    </rPh>
    <rPh sb="7" eb="9">
      <t>ケイセイ</t>
    </rPh>
    <rPh sb="9" eb="10">
      <t>ブン</t>
    </rPh>
    <rPh sb="11" eb="14">
      <t>ヨジョウブン</t>
    </rPh>
    <rPh sb="15" eb="18">
      <t>フソクブン</t>
    </rPh>
    <rPh sb="20" eb="22">
      <t>ゾウゲン</t>
    </rPh>
    <rPh sb="22" eb="24">
      <t>ウチワケ</t>
    </rPh>
    <rPh sb="25" eb="27">
      <t>キサイ</t>
    </rPh>
    <rPh sb="29" eb="31">
      <t>レンケツ</t>
    </rPh>
    <rPh sb="31" eb="33">
      <t>ザイム</t>
    </rPh>
    <rPh sb="33" eb="35">
      <t>ショルイ</t>
    </rPh>
    <rPh sb="35" eb="37">
      <t>サクセイ</t>
    </rPh>
    <rPh sb="38" eb="40">
      <t>テビ</t>
    </rPh>
    <rPh sb="43" eb="44">
      <t>モト</t>
    </rPh>
    <phoneticPr fontId="11"/>
  </si>
  <si>
    <t>・・・M列とO列については、8行目と25行目の差額で入力</t>
    <rPh sb="4" eb="5">
      <t>レツ</t>
    </rPh>
    <rPh sb="7" eb="8">
      <t>レツ</t>
    </rPh>
    <rPh sb="15" eb="17">
      <t>ギョウメ</t>
    </rPh>
    <rPh sb="20" eb="22">
      <t>ギョウメ</t>
    </rPh>
    <rPh sb="23" eb="25">
      <t>サガク</t>
    </rPh>
    <rPh sb="26" eb="28">
      <t>ニュウリョク</t>
    </rPh>
    <phoneticPr fontId="11"/>
  </si>
  <si>
    <t>（単位：千円）</t>
    <rPh sb="4" eb="6">
      <t>センエン</t>
    </rPh>
    <phoneticPr fontId="2"/>
  </si>
  <si>
    <t>（単位：千円）</t>
    <rPh sb="4" eb="6">
      <t>センエン</t>
    </rPh>
    <phoneticPr fontId="11"/>
  </si>
  <si>
    <t>洋野町 全体貸借対照表</t>
    <rPh sb="0" eb="3">
      <t>ヒロノチョウ</t>
    </rPh>
    <rPh sb="4" eb="6">
      <t>ゼンタイ</t>
    </rPh>
    <phoneticPr fontId="2"/>
  </si>
  <si>
    <t>洋野町 全体行政コスト計算書</t>
    <rPh sb="4" eb="6">
      <t>ゼンタイ</t>
    </rPh>
    <phoneticPr fontId="11"/>
  </si>
  <si>
    <t>洋野町 全体純資産変動計算書</t>
    <rPh sb="4" eb="6">
      <t>ゼンタイ</t>
    </rPh>
    <phoneticPr fontId="11"/>
  </si>
  <si>
    <t>洋野町 全体資金収支計算書</t>
    <rPh sb="4" eb="6">
      <t>ゼンタイ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</si>
</sst>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,;&quot;△ &quot;#,##0,;&quot;－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8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8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19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8" fontId="1" fillId="2" borderId="14" xfId="1" applyFont="1" applyFill="1" applyBorder="1" applyAlignment="1">
      <alignment vertical="center"/>
    </xf>
    <xf numFmtId="38" fontId="1" fillId="2" borderId="15" xfId="1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1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6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6" xfId="8" applyFont="1" applyFill="1" applyBorder="1" applyAlignment="1">
      <alignment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0" xfId="6" applyFont="1" applyFill="1" applyBorder="1" applyAlignment="1">
      <alignment vertical="center"/>
    </xf>
    <xf numFmtId="0" fontId="1" fillId="0" borderId="11" xfId="9" applyFont="1" applyFill="1" applyBorder="1" applyAlignment="1">
      <alignment vertical="center"/>
    </xf>
    <xf numFmtId="0" fontId="1" fillId="0" borderId="11" xfId="8" applyFont="1" applyFill="1" applyBorder="1" applyAlignment="1">
      <alignment vertical="center"/>
    </xf>
    <xf numFmtId="38" fontId="1" fillId="0" borderId="19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4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9" applyFont="1" applyFill="1" applyBorder="1" applyAlignment="1">
      <alignment vertical="center"/>
    </xf>
    <xf numFmtId="0" fontId="1" fillId="0" borderId="11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3" xfId="6" applyFont="1" applyFill="1" applyBorder="1" applyAlignment="1">
      <alignment vertical="center"/>
    </xf>
    <xf numFmtId="0" fontId="1" fillId="0" borderId="24" xfId="9" applyFont="1" applyFill="1" applyBorder="1" applyAlignment="1">
      <alignment vertical="center"/>
    </xf>
    <xf numFmtId="0" fontId="1" fillId="0" borderId="24" xfId="9" applyFont="1" applyFill="1" applyBorder="1" applyAlignment="1">
      <alignment horizontal="left" vertical="center"/>
    </xf>
    <xf numFmtId="0" fontId="10" fillId="0" borderId="24" xfId="9" applyFont="1" applyFill="1" applyBorder="1" applyAlignment="1">
      <alignment horizontal="left" vertical="center"/>
    </xf>
    <xf numFmtId="0" fontId="1" fillId="0" borderId="24" xfId="8" applyFont="1" applyFill="1" applyBorder="1" applyAlignment="1">
      <alignment vertical="center"/>
    </xf>
    <xf numFmtId="38" fontId="1" fillId="0" borderId="32" xfId="6" applyFont="1" applyFill="1" applyBorder="1" applyAlignment="1">
      <alignment vertical="center"/>
    </xf>
    <xf numFmtId="0" fontId="1" fillId="0" borderId="33" xfId="9" applyFont="1" applyFill="1" applyBorder="1" applyAlignment="1">
      <alignment vertical="center"/>
    </xf>
    <xf numFmtId="0" fontId="1" fillId="0" borderId="33" xfId="9" applyFont="1" applyFill="1" applyBorder="1" applyAlignment="1">
      <alignment horizontal="left" vertical="center"/>
    </xf>
    <xf numFmtId="0" fontId="1" fillId="0" borderId="33" xfId="8" applyFont="1" applyFill="1" applyBorder="1" applyAlignment="1">
      <alignment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176" fontId="1" fillId="2" borderId="0" xfId="0" applyNumberFormat="1" applyFont="1" applyFill="1" applyBorder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8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19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5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1" fillId="2" borderId="36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23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vertical="center"/>
    </xf>
    <xf numFmtId="0" fontId="1" fillId="2" borderId="15" xfId="3" applyFont="1" applyFill="1" applyBorder="1" applyAlignment="1">
      <alignment vertical="center"/>
    </xf>
    <xf numFmtId="38" fontId="1" fillId="2" borderId="15" xfId="6" applyFont="1" applyFill="1" applyBorder="1" applyAlignment="1">
      <alignment vertical="center"/>
    </xf>
    <xf numFmtId="0" fontId="1" fillId="2" borderId="15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0" fillId="0" borderId="0" xfId="5" applyFont="1" applyAlignment="1">
      <alignment horizontal="right" vertical="center"/>
    </xf>
    <xf numFmtId="0" fontId="0" fillId="2" borderId="0" xfId="0" applyFont="1" applyFill="1" applyBorder="1" applyAlignment="1">
      <alignment horizontal="right"/>
    </xf>
    <xf numFmtId="0" fontId="0" fillId="0" borderId="0" xfId="8" applyFont="1" applyFill="1" applyBorder="1" applyAlignment="1">
      <alignment horizontal="right"/>
    </xf>
    <xf numFmtId="0" fontId="0" fillId="2" borderId="0" xfId="3" applyFont="1" applyFill="1" applyBorder="1" applyAlignment="1">
      <alignment horizontal="right" vertical="center"/>
    </xf>
    <xf numFmtId="177" fontId="1" fillId="0" borderId="18" xfId="5" applyNumberFormat="1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center" vertical="center"/>
    </xf>
    <xf numFmtId="177" fontId="1" fillId="2" borderId="18" xfId="5" applyNumberFormat="1" applyFont="1" applyFill="1" applyBorder="1" applyAlignment="1">
      <alignment horizontal="right" vertical="center"/>
    </xf>
    <xf numFmtId="177" fontId="9" fillId="2" borderId="9" xfId="5" applyNumberFormat="1" applyFont="1" applyFill="1" applyBorder="1" applyAlignment="1">
      <alignment horizontal="center" vertical="center"/>
    </xf>
    <xf numFmtId="177" fontId="1" fillId="2" borderId="16" xfId="5" applyNumberFormat="1" applyFont="1" applyFill="1" applyBorder="1" applyAlignment="1">
      <alignment horizontal="right" vertical="center"/>
    </xf>
    <xf numFmtId="177" fontId="9" fillId="2" borderId="17" xfId="5" applyNumberFormat="1" applyFont="1" applyFill="1" applyBorder="1" applyAlignment="1">
      <alignment horizontal="center" vertical="center"/>
    </xf>
    <xf numFmtId="177" fontId="1" fillId="2" borderId="20" xfId="5" applyNumberFormat="1" applyFont="1" applyFill="1" applyBorder="1" applyAlignment="1">
      <alignment horizontal="right" vertical="center"/>
    </xf>
    <xf numFmtId="177" fontId="9" fillId="2" borderId="21" xfId="5" applyNumberFormat="1" applyFont="1" applyFill="1" applyBorder="1" applyAlignment="1">
      <alignment horizontal="center" vertical="center"/>
    </xf>
    <xf numFmtId="177" fontId="9" fillId="2" borderId="9" xfId="5" applyNumberFormat="1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right" vertical="center"/>
    </xf>
    <xf numFmtId="177" fontId="1" fillId="2" borderId="26" xfId="5" applyNumberFormat="1" applyFont="1" applyFill="1" applyBorder="1" applyAlignment="1">
      <alignment horizontal="right" vertical="center"/>
    </xf>
    <xf numFmtId="177" fontId="9" fillId="2" borderId="27" xfId="5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right" vertical="center"/>
    </xf>
    <xf numFmtId="177" fontId="9" fillId="2" borderId="9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right" vertical="center"/>
    </xf>
    <xf numFmtId="177" fontId="9" fillId="2" borderId="17" xfId="0" applyNumberFormat="1" applyFont="1" applyFill="1" applyBorder="1" applyAlignment="1">
      <alignment horizontal="center" vertical="center"/>
    </xf>
    <xf numFmtId="177" fontId="1" fillId="0" borderId="3" xfId="8" applyNumberFormat="1" applyFont="1" applyFill="1" applyBorder="1" applyAlignment="1">
      <alignment horizontal="right" vertical="center"/>
    </xf>
    <xf numFmtId="177" fontId="9" fillId="0" borderId="4" xfId="8" applyNumberFormat="1" applyFont="1" applyFill="1" applyBorder="1" applyAlignment="1">
      <alignment horizontal="center" vertical="center"/>
    </xf>
    <xf numFmtId="177" fontId="9" fillId="0" borderId="37" xfId="8" applyNumberFormat="1" applyFont="1" applyFill="1" applyBorder="1" applyAlignment="1">
      <alignment horizontal="center" vertical="center"/>
    </xf>
    <xf numFmtId="177" fontId="9" fillId="0" borderId="5" xfId="8" applyNumberFormat="1" applyFont="1" applyFill="1" applyBorder="1" applyAlignment="1">
      <alignment horizontal="center" vertical="center"/>
    </xf>
    <xf numFmtId="177" fontId="1" fillId="0" borderId="18" xfId="8" applyNumberFormat="1" applyFont="1" applyFill="1" applyBorder="1" applyAlignment="1">
      <alignment horizontal="right" vertical="center"/>
    </xf>
    <xf numFmtId="177" fontId="9" fillId="0" borderId="0" xfId="8" applyNumberFormat="1" applyFont="1" applyFill="1" applyBorder="1" applyAlignment="1">
      <alignment horizontal="center" vertical="center"/>
    </xf>
    <xf numFmtId="177" fontId="9" fillId="0" borderId="9" xfId="8" applyNumberFormat="1" applyFont="1" applyFill="1" applyBorder="1" applyAlignment="1">
      <alignment horizontal="center" vertical="center"/>
    </xf>
    <xf numFmtId="177" fontId="1" fillId="0" borderId="22" xfId="8" applyNumberFormat="1" applyFont="1" applyFill="1" applyBorder="1" applyAlignment="1">
      <alignment horizontal="right" vertical="center"/>
    </xf>
    <xf numFmtId="177" fontId="9" fillId="0" borderId="11" xfId="8" applyNumberFormat="1" applyFont="1" applyFill="1" applyBorder="1" applyAlignment="1">
      <alignment horizontal="center" vertical="center"/>
    </xf>
    <xf numFmtId="177" fontId="9" fillId="0" borderId="13" xfId="8" applyNumberFormat="1" applyFont="1" applyFill="1" applyBorder="1" applyAlignment="1">
      <alignment horizontal="center" vertical="center"/>
    </xf>
    <xf numFmtId="177" fontId="1" fillId="0" borderId="20" xfId="8" applyNumberFormat="1" applyFont="1" applyFill="1" applyBorder="1" applyAlignment="1">
      <alignment horizontal="right" vertical="center"/>
    </xf>
    <xf numFmtId="177" fontId="9" fillId="0" borderId="45" xfId="8" applyNumberFormat="1" applyFont="1" applyFill="1" applyBorder="1" applyAlignment="1">
      <alignment horizontal="center" vertical="center"/>
    </xf>
    <xf numFmtId="177" fontId="9" fillId="0" borderId="21" xfId="8" applyNumberFormat="1" applyFont="1" applyFill="1" applyBorder="1" applyAlignment="1">
      <alignment horizontal="center" vertical="center"/>
    </xf>
    <xf numFmtId="177" fontId="1" fillId="3" borderId="18" xfId="8" applyNumberFormat="1" applyFont="1" applyFill="1" applyBorder="1" applyAlignment="1">
      <alignment horizontal="right" vertical="center"/>
    </xf>
    <xf numFmtId="177" fontId="9" fillId="3" borderId="8" xfId="8" applyNumberFormat="1" applyFont="1" applyFill="1" applyBorder="1" applyAlignment="1">
      <alignment horizontal="center" vertical="center"/>
    </xf>
    <xf numFmtId="177" fontId="9" fillId="3" borderId="9" xfId="8" applyNumberFormat="1" applyFont="1" applyFill="1" applyBorder="1" applyAlignment="1">
      <alignment horizontal="center" vertical="center"/>
    </xf>
    <xf numFmtId="177" fontId="1" fillId="3" borderId="22" xfId="8" applyNumberFormat="1" applyFont="1" applyFill="1" applyBorder="1" applyAlignment="1">
      <alignment horizontal="right" vertical="center"/>
    </xf>
    <xf numFmtId="177" fontId="9" fillId="3" borderId="12" xfId="8" applyNumberFormat="1" applyFont="1" applyFill="1" applyBorder="1" applyAlignment="1">
      <alignment horizontal="center" vertical="center"/>
    </xf>
    <xf numFmtId="177" fontId="9" fillId="3" borderId="13" xfId="8" applyNumberFormat="1" applyFont="1" applyFill="1" applyBorder="1" applyAlignment="1">
      <alignment horizontal="center" vertical="center"/>
    </xf>
    <xf numFmtId="177" fontId="1" fillId="0" borderId="26" xfId="8" applyNumberFormat="1" applyFont="1" applyFill="1" applyBorder="1" applyAlignment="1">
      <alignment horizontal="right" vertical="center"/>
    </xf>
    <xf numFmtId="177" fontId="9" fillId="0" borderId="24" xfId="8" applyNumberFormat="1" applyFont="1" applyFill="1" applyBorder="1" applyAlignment="1">
      <alignment horizontal="center" vertical="center"/>
    </xf>
    <xf numFmtId="177" fontId="9" fillId="0" borderId="25" xfId="8" applyNumberFormat="1" applyFont="1" applyFill="1" applyBorder="1" applyAlignment="1">
      <alignment horizontal="center" vertical="center"/>
    </xf>
    <xf numFmtId="177" fontId="9" fillId="0" borderId="27" xfId="8" applyNumberFormat="1" applyFont="1" applyFill="1" applyBorder="1" applyAlignment="1">
      <alignment horizontal="center" vertical="center"/>
    </xf>
    <xf numFmtId="177" fontId="1" fillId="0" borderId="35" xfId="8" applyNumberFormat="1" applyFont="1" applyFill="1" applyBorder="1" applyAlignment="1">
      <alignment horizontal="right" vertical="center"/>
    </xf>
    <xf numFmtId="177" fontId="9" fillId="0" borderId="33" xfId="8" applyNumberFormat="1" applyFont="1" applyFill="1" applyBorder="1" applyAlignment="1">
      <alignment horizontal="center" vertical="center"/>
    </xf>
    <xf numFmtId="177" fontId="9" fillId="0" borderId="34" xfId="8" applyNumberFormat="1" applyFont="1" applyFill="1" applyBorder="1" applyAlignment="1">
      <alignment horizontal="center" vertical="center"/>
    </xf>
    <xf numFmtId="177" fontId="9" fillId="0" borderId="49" xfId="8" applyNumberFormat="1" applyFont="1" applyFill="1" applyBorder="1" applyAlignment="1">
      <alignment horizontal="center" vertical="center"/>
    </xf>
    <xf numFmtId="177" fontId="1" fillId="2" borderId="30" xfId="3" applyNumberFormat="1" applyFont="1" applyFill="1" applyBorder="1" applyAlignment="1">
      <alignment vertical="center"/>
    </xf>
    <xf numFmtId="177" fontId="9" fillId="2" borderId="31" xfId="3" applyNumberFormat="1" applyFont="1" applyFill="1" applyBorder="1" applyAlignment="1">
      <alignment vertical="center"/>
    </xf>
    <xf numFmtId="177" fontId="1" fillId="2" borderId="18" xfId="3" applyNumberFormat="1" applyFont="1" applyFill="1" applyBorder="1" applyAlignment="1">
      <alignment horizontal="right" vertical="center"/>
    </xf>
    <xf numFmtId="177" fontId="9" fillId="2" borderId="9" xfId="3" applyNumberFormat="1" applyFont="1" applyFill="1" applyBorder="1" applyAlignment="1">
      <alignment horizontal="center" vertical="center"/>
    </xf>
    <xf numFmtId="177" fontId="1" fillId="2" borderId="20" xfId="3" applyNumberFormat="1" applyFont="1" applyFill="1" applyBorder="1" applyAlignment="1">
      <alignment horizontal="right" vertical="center"/>
    </xf>
    <xf numFmtId="177" fontId="9" fillId="2" borderId="21" xfId="3" applyNumberFormat="1" applyFont="1" applyFill="1" applyBorder="1" applyAlignment="1">
      <alignment horizontal="center" vertical="center"/>
    </xf>
    <xf numFmtId="177" fontId="1" fillId="2" borderId="18" xfId="3" applyNumberFormat="1" applyFont="1" applyFill="1" applyBorder="1" applyAlignment="1">
      <alignment horizontal="center" vertical="center"/>
    </xf>
    <xf numFmtId="177" fontId="1" fillId="2" borderId="22" xfId="3" applyNumberFormat="1" applyFont="1" applyFill="1" applyBorder="1" applyAlignment="1">
      <alignment horizontal="right" vertical="center"/>
    </xf>
    <xf numFmtId="177" fontId="1" fillId="2" borderId="16" xfId="3" applyNumberFormat="1" applyFont="1" applyFill="1" applyBorder="1" applyAlignment="1">
      <alignment horizontal="right" vertical="center"/>
    </xf>
    <xf numFmtId="177" fontId="9" fillId="2" borderId="17" xfId="3" applyNumberFormat="1" applyFont="1" applyFill="1" applyBorder="1" applyAlignment="1">
      <alignment horizontal="center" vertical="center"/>
    </xf>
    <xf numFmtId="177" fontId="1" fillId="2" borderId="0" xfId="3" applyNumberFormat="1" applyFont="1" applyFill="1" applyBorder="1" applyAlignment="1">
      <alignment horizontal="right" vertical="center"/>
    </xf>
    <xf numFmtId="177" fontId="9" fillId="2" borderId="2" xfId="3" applyNumberFormat="1" applyFont="1" applyFill="1" applyBorder="1" applyAlignment="1">
      <alignment horizontal="center" vertical="center"/>
    </xf>
    <xf numFmtId="177" fontId="1" fillId="2" borderId="3" xfId="3" applyNumberFormat="1" applyFont="1" applyFill="1" applyBorder="1" applyAlignment="1">
      <alignment horizontal="right" vertical="center"/>
    </xf>
    <xf numFmtId="177" fontId="9" fillId="2" borderId="5" xfId="3" applyNumberFormat="1" applyFont="1" applyFill="1" applyBorder="1" applyAlignment="1">
      <alignment horizontal="center" vertical="center"/>
    </xf>
    <xf numFmtId="177" fontId="1" fillId="2" borderId="26" xfId="3" applyNumberFormat="1" applyFont="1" applyFill="1" applyBorder="1" applyAlignment="1">
      <alignment horizontal="right" vertical="center"/>
    </xf>
    <xf numFmtId="177" fontId="9" fillId="2" borderId="27" xfId="3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38" fontId="1" fillId="0" borderId="19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38" fontId="1" fillId="0" borderId="14" xfId="6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28" xfId="6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7" fontId="1" fillId="0" borderId="40" xfId="8" applyNumberFormat="1" applyFont="1" applyFill="1" applyBorder="1" applyAlignment="1">
      <alignment horizontal="right" vertical="center"/>
    </xf>
    <xf numFmtId="177" fontId="1" fillId="0" borderId="41" xfId="8" applyNumberFormat="1" applyFont="1" applyFill="1" applyBorder="1" applyAlignment="1">
      <alignment horizontal="right" vertical="center"/>
    </xf>
    <xf numFmtId="177" fontId="1" fillId="0" borderId="38" xfId="8" applyNumberFormat="1" applyFont="1" applyFill="1" applyBorder="1" applyAlignment="1">
      <alignment horizontal="right" vertical="center"/>
    </xf>
    <xf numFmtId="177" fontId="1" fillId="0" borderId="39" xfId="8" applyNumberFormat="1" applyFont="1" applyBorder="1" applyAlignment="1">
      <alignment horizontal="right" vertical="center"/>
    </xf>
    <xf numFmtId="177" fontId="1" fillId="0" borderId="40" xfId="8" applyNumberFormat="1" applyFont="1" applyFill="1" applyBorder="1" applyAlignment="1">
      <alignment horizontal="center" vertical="center"/>
    </xf>
    <xf numFmtId="177" fontId="1" fillId="0" borderId="41" xfId="8" applyNumberFormat="1" applyFont="1" applyFill="1" applyBorder="1" applyAlignment="1">
      <alignment horizontal="center" vertical="center"/>
    </xf>
    <xf numFmtId="177" fontId="1" fillId="0" borderId="42" xfId="8" applyNumberFormat="1" applyFont="1" applyFill="1" applyBorder="1" applyAlignment="1">
      <alignment horizontal="center" vertical="center"/>
    </xf>
    <xf numFmtId="177" fontId="1" fillId="0" borderId="43" xfId="8" applyNumberFormat="1" applyFont="1" applyFill="1" applyBorder="1" applyAlignment="1">
      <alignment horizontal="center" vertical="center"/>
    </xf>
    <xf numFmtId="177" fontId="1" fillId="0" borderId="46" xfId="8" applyNumberFormat="1" applyFont="1" applyFill="1" applyBorder="1" applyAlignment="1">
      <alignment horizontal="center" vertical="center"/>
    </xf>
    <xf numFmtId="177" fontId="1" fillId="0" borderId="47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29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26" xfId="8" applyFont="1" applyFill="1" applyBorder="1" applyAlignment="1">
      <alignment horizontal="center" vertical="center" wrapText="1"/>
    </xf>
    <xf numFmtId="0" fontId="1" fillId="0" borderId="25" xfId="8" applyFont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177" fontId="1" fillId="3" borderId="40" xfId="8" applyNumberFormat="1" applyFont="1" applyFill="1" applyBorder="1" applyAlignment="1">
      <alignment horizontal="center" vertical="center"/>
    </xf>
    <xf numFmtId="177" fontId="1" fillId="3" borderId="41" xfId="8" applyNumberFormat="1" applyFont="1" applyFill="1" applyBorder="1" applyAlignment="1">
      <alignment horizontal="center" vertical="center"/>
    </xf>
    <xf numFmtId="177" fontId="1" fillId="3" borderId="48" xfId="8" applyNumberFormat="1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5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8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28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0" xfId="3" applyFont="1" applyFill="1" applyBorder="1" applyAlignment="1">
      <alignment horizontal="center"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0" fontId="1" fillId="2" borderId="49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 shrinkToFit="1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P72"/>
  <sheetViews>
    <sheetView showGridLines="0" tabSelected="1" topLeftCell="C1" zoomScale="85" zoomScaleNormal="85" zoomScaleSheetLayoutView="85" workbookViewId="0">
      <selection activeCell="C1" sqref="C1"/>
    </sheetView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32" width="12.75" style="9" bestFit="1" customWidth="1"/>
    <col min="33" max="16384" width="9" style="9"/>
  </cols>
  <sheetData>
    <row r="1" spans="1:42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42" ht="23.25" customHeight="1" x14ac:dyDescent="0.25">
      <c r="C2" s="8"/>
      <c r="D2" s="211" t="s">
        <v>342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</row>
    <row r="3" spans="1:42" ht="21" customHeight="1" x14ac:dyDescent="0.15">
      <c r="D3" s="212" t="s">
        <v>241</v>
      </c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</row>
    <row r="4" spans="1:42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6" t="s">
        <v>340</v>
      </c>
      <c r="AB4" s="13"/>
    </row>
    <row r="5" spans="1:42" s="15" customFormat="1" ht="14.25" customHeight="1" thickBot="1" x14ac:dyDescent="0.2">
      <c r="A5" s="14" t="s">
        <v>225</v>
      </c>
      <c r="B5" s="14" t="s">
        <v>226</v>
      </c>
      <c r="D5" s="213" t="s">
        <v>0</v>
      </c>
      <c r="E5" s="214"/>
      <c r="F5" s="214"/>
      <c r="G5" s="214"/>
      <c r="H5" s="214"/>
      <c r="I5" s="214"/>
      <c r="J5" s="214"/>
      <c r="K5" s="215"/>
      <c r="L5" s="215"/>
      <c r="M5" s="215"/>
      <c r="N5" s="215"/>
      <c r="O5" s="215"/>
      <c r="P5" s="216" t="s">
        <v>227</v>
      </c>
      <c r="Q5" s="217"/>
      <c r="R5" s="214" t="s">
        <v>0</v>
      </c>
      <c r="S5" s="214"/>
      <c r="T5" s="214"/>
      <c r="U5" s="214"/>
      <c r="V5" s="214"/>
      <c r="W5" s="214"/>
      <c r="X5" s="214"/>
      <c r="Y5" s="214"/>
      <c r="Z5" s="216" t="s">
        <v>227</v>
      </c>
      <c r="AA5" s="217"/>
    </row>
    <row r="6" spans="1:42" ht="14.65" customHeight="1" x14ac:dyDescent="0.15">
      <c r="D6" s="16" t="s">
        <v>228</v>
      </c>
      <c r="E6" s="17"/>
      <c r="F6" s="18"/>
      <c r="G6" s="19"/>
      <c r="H6" s="19"/>
      <c r="I6" s="19"/>
      <c r="J6" s="19"/>
      <c r="K6" s="17"/>
      <c r="L6" s="17"/>
      <c r="M6" s="17"/>
      <c r="N6" s="17"/>
      <c r="O6" s="17"/>
      <c r="P6" s="150"/>
      <c r="Q6" s="151"/>
      <c r="R6" s="18" t="s">
        <v>229</v>
      </c>
      <c r="S6" s="18"/>
      <c r="T6" s="18"/>
      <c r="U6" s="18"/>
      <c r="V6" s="18"/>
      <c r="W6" s="18"/>
      <c r="X6" s="18"/>
      <c r="Y6" s="17"/>
      <c r="Z6" s="150"/>
      <c r="AA6" s="151"/>
      <c r="AO6" s="99"/>
      <c r="AP6" s="99"/>
    </row>
    <row r="7" spans="1:42" ht="14.65" customHeight="1" x14ac:dyDescent="0.15">
      <c r="A7" s="7" t="s">
        <v>3</v>
      </c>
      <c r="B7" s="7" t="s">
        <v>99</v>
      </c>
      <c r="D7" s="20"/>
      <c r="E7" s="18" t="s">
        <v>4</v>
      </c>
      <c r="F7" s="18"/>
      <c r="G7" s="18"/>
      <c r="H7" s="18"/>
      <c r="I7" s="18"/>
      <c r="J7" s="18"/>
      <c r="K7" s="17"/>
      <c r="L7" s="17"/>
      <c r="M7" s="17"/>
      <c r="N7" s="17"/>
      <c r="O7" s="17"/>
      <c r="P7" s="152">
        <v>73754973710</v>
      </c>
      <c r="Q7" s="153"/>
      <c r="R7" s="18"/>
      <c r="S7" s="18" t="s">
        <v>100</v>
      </c>
      <c r="T7" s="18"/>
      <c r="U7" s="18"/>
      <c r="V7" s="18"/>
      <c r="W7" s="18"/>
      <c r="X7" s="18"/>
      <c r="Y7" s="17"/>
      <c r="Z7" s="152">
        <v>25392661062</v>
      </c>
      <c r="AA7" s="153"/>
      <c r="AD7" s="9">
        <f>IF(AND(AD8="-",AD36="-",AD39="-"),"-",SUM(AD8,AD36,AD39))</f>
        <v>69066451864</v>
      </c>
      <c r="AE7" s="9">
        <f>IF(COUNTIF(AE8:AE12,"-")=COUNTA(AE8:AE12),"-",SUM(AE8:AE12))</f>
        <v>19338186835</v>
      </c>
      <c r="AO7" s="99"/>
      <c r="AP7" s="99"/>
    </row>
    <row r="8" spans="1:42" ht="14.65" customHeight="1" x14ac:dyDescent="0.15">
      <c r="A8" s="7" t="s">
        <v>5</v>
      </c>
      <c r="B8" s="7" t="s">
        <v>101</v>
      </c>
      <c r="D8" s="20"/>
      <c r="E8" s="18"/>
      <c r="F8" s="18" t="s">
        <v>6</v>
      </c>
      <c r="G8" s="18"/>
      <c r="H8" s="18"/>
      <c r="I8" s="18"/>
      <c r="J8" s="18"/>
      <c r="K8" s="17"/>
      <c r="L8" s="17"/>
      <c r="M8" s="17"/>
      <c r="N8" s="17"/>
      <c r="O8" s="17"/>
      <c r="P8" s="152">
        <v>66729029294</v>
      </c>
      <c r="Q8" s="153"/>
      <c r="R8" s="18"/>
      <c r="S8" s="18"/>
      <c r="T8" s="18" t="s">
        <v>242</v>
      </c>
      <c r="U8" s="18"/>
      <c r="V8" s="18"/>
      <c r="W8" s="18"/>
      <c r="X8" s="18"/>
      <c r="Y8" s="17"/>
      <c r="Z8" s="152">
        <v>20193708154</v>
      </c>
      <c r="AA8" s="153"/>
      <c r="AD8" s="9">
        <f>IF(AND(AD9="-",AD25="-",COUNTIF(AD34:AD35,"-")=COUNTA(AD34:AD35)),"-",SUM(AD9,AD25,AD34:AD35))</f>
        <v>58377334922</v>
      </c>
      <c r="AE8" s="9">
        <v>18438104835</v>
      </c>
      <c r="AO8" s="99"/>
      <c r="AP8" s="99"/>
    </row>
    <row r="9" spans="1:42" ht="14.65" customHeight="1" x14ac:dyDescent="0.15">
      <c r="A9" s="7" t="s">
        <v>7</v>
      </c>
      <c r="B9" s="7" t="s">
        <v>102</v>
      </c>
      <c r="D9" s="20"/>
      <c r="E9" s="18"/>
      <c r="F9" s="18"/>
      <c r="G9" s="18" t="s">
        <v>8</v>
      </c>
      <c r="H9" s="18"/>
      <c r="I9" s="18"/>
      <c r="J9" s="18"/>
      <c r="K9" s="17"/>
      <c r="L9" s="17"/>
      <c r="M9" s="17"/>
      <c r="N9" s="17"/>
      <c r="O9" s="17"/>
      <c r="P9" s="152">
        <v>29320505666</v>
      </c>
      <c r="Q9" s="153"/>
      <c r="R9" s="18"/>
      <c r="S9" s="18"/>
      <c r="T9" s="18" t="s">
        <v>103</v>
      </c>
      <c r="U9" s="18"/>
      <c r="V9" s="18"/>
      <c r="W9" s="18"/>
      <c r="X9" s="18"/>
      <c r="Y9" s="17"/>
      <c r="Z9" s="152">
        <v>0</v>
      </c>
      <c r="AA9" s="153"/>
      <c r="AD9" s="9">
        <f>IF(COUNTIF(AD10:AD24,"-")=COUNTA(AD10:AD24),"-",SUM(AD10:AD24))</f>
        <v>28589294613</v>
      </c>
      <c r="AE9" s="9">
        <v>0</v>
      </c>
      <c r="AO9" s="99"/>
      <c r="AP9" s="99"/>
    </row>
    <row r="10" spans="1:42" ht="14.65" customHeight="1" x14ac:dyDescent="0.15">
      <c r="A10" s="7" t="s">
        <v>9</v>
      </c>
      <c r="B10" s="7" t="s">
        <v>104</v>
      </c>
      <c r="D10" s="20"/>
      <c r="E10" s="18"/>
      <c r="F10" s="18"/>
      <c r="G10" s="18"/>
      <c r="H10" s="18" t="s">
        <v>10</v>
      </c>
      <c r="I10" s="18"/>
      <c r="J10" s="18"/>
      <c r="K10" s="17"/>
      <c r="L10" s="17"/>
      <c r="M10" s="17"/>
      <c r="N10" s="17"/>
      <c r="O10" s="17"/>
      <c r="P10" s="152">
        <v>8545309524</v>
      </c>
      <c r="Q10" s="153"/>
      <c r="R10" s="18"/>
      <c r="S10" s="18"/>
      <c r="T10" s="18" t="s">
        <v>105</v>
      </c>
      <c r="U10" s="18"/>
      <c r="V10" s="18"/>
      <c r="W10" s="18"/>
      <c r="X10" s="18"/>
      <c r="Y10" s="17"/>
      <c r="Z10" s="152">
        <v>1047036251</v>
      </c>
      <c r="AA10" s="153"/>
      <c r="AD10" s="9">
        <v>8542904394</v>
      </c>
      <c r="AE10" s="9">
        <v>900082000</v>
      </c>
      <c r="AF10" s="99"/>
      <c r="AO10" s="99"/>
      <c r="AP10" s="99"/>
    </row>
    <row r="11" spans="1:42" ht="14.65" customHeight="1" x14ac:dyDescent="0.15">
      <c r="A11" s="7" t="s">
        <v>12</v>
      </c>
      <c r="B11" s="7" t="s">
        <v>106</v>
      </c>
      <c r="D11" s="20"/>
      <c r="E11" s="18"/>
      <c r="F11" s="18"/>
      <c r="G11" s="18"/>
      <c r="H11" s="18" t="s">
        <v>13</v>
      </c>
      <c r="I11" s="18"/>
      <c r="J11" s="18"/>
      <c r="K11" s="17"/>
      <c r="L11" s="17"/>
      <c r="M11" s="17"/>
      <c r="N11" s="17"/>
      <c r="O11" s="17"/>
      <c r="P11" s="152">
        <v>321759880</v>
      </c>
      <c r="Q11" s="153"/>
      <c r="R11" s="18"/>
      <c r="S11" s="18"/>
      <c r="T11" s="18" t="s">
        <v>107</v>
      </c>
      <c r="U11" s="18"/>
      <c r="V11" s="18"/>
      <c r="W11" s="18"/>
      <c r="X11" s="18"/>
      <c r="Y11" s="17"/>
      <c r="Z11" s="152">
        <v>0</v>
      </c>
      <c r="AA11" s="153"/>
      <c r="AD11" s="9">
        <v>321759880</v>
      </c>
      <c r="AE11" s="9">
        <v>0</v>
      </c>
      <c r="AO11" s="99"/>
      <c r="AP11" s="99"/>
    </row>
    <row r="12" spans="1:42" ht="14.65" customHeight="1" x14ac:dyDescent="0.15">
      <c r="A12" s="7" t="s">
        <v>14</v>
      </c>
      <c r="B12" s="7" t="s">
        <v>108</v>
      </c>
      <c r="D12" s="20"/>
      <c r="E12" s="18"/>
      <c r="F12" s="18"/>
      <c r="G12" s="18"/>
      <c r="H12" s="18" t="s">
        <v>15</v>
      </c>
      <c r="I12" s="18"/>
      <c r="J12" s="18"/>
      <c r="K12" s="17"/>
      <c r="L12" s="17"/>
      <c r="M12" s="17"/>
      <c r="N12" s="17"/>
      <c r="O12" s="17"/>
      <c r="P12" s="152">
        <v>45901183169</v>
      </c>
      <c r="Q12" s="153"/>
      <c r="R12" s="18"/>
      <c r="S12" s="18"/>
      <c r="T12" s="18" t="s">
        <v>35</v>
      </c>
      <c r="U12" s="18"/>
      <c r="V12" s="18"/>
      <c r="W12" s="18"/>
      <c r="X12" s="18"/>
      <c r="Y12" s="17"/>
      <c r="Z12" s="152">
        <v>4151916657</v>
      </c>
      <c r="AA12" s="153"/>
      <c r="AD12" s="9">
        <v>44417400320</v>
      </c>
      <c r="AE12" s="9">
        <v>0</v>
      </c>
      <c r="AO12" s="99"/>
      <c r="AP12" s="99"/>
    </row>
    <row r="13" spans="1:42" ht="14.65" customHeight="1" x14ac:dyDescent="0.15">
      <c r="A13" s="7" t="s">
        <v>16</v>
      </c>
      <c r="B13" s="7" t="s">
        <v>109</v>
      </c>
      <c r="D13" s="20"/>
      <c r="E13" s="18"/>
      <c r="F13" s="18"/>
      <c r="G13" s="18"/>
      <c r="H13" s="18" t="s">
        <v>17</v>
      </c>
      <c r="I13" s="18"/>
      <c r="J13" s="18"/>
      <c r="K13" s="17"/>
      <c r="L13" s="17"/>
      <c r="M13" s="17"/>
      <c r="N13" s="17"/>
      <c r="O13" s="17"/>
      <c r="P13" s="152">
        <v>-26843694016</v>
      </c>
      <c r="Q13" s="153"/>
      <c r="R13" s="18"/>
      <c r="S13" s="18" t="s">
        <v>110</v>
      </c>
      <c r="T13" s="18"/>
      <c r="U13" s="18"/>
      <c r="V13" s="18"/>
      <c r="W13" s="18"/>
      <c r="X13" s="18"/>
      <c r="Y13" s="17"/>
      <c r="Z13" s="152">
        <v>2247870230</v>
      </c>
      <c r="AA13" s="153"/>
      <c r="AD13" s="9">
        <v>-26081090997</v>
      </c>
      <c r="AE13" s="9">
        <f>IF(COUNTIF(AE14:AE21,"-")=COUNTA(AE14:AE21),"-",SUM(AE14:AE21))</f>
        <v>1983691307</v>
      </c>
      <c r="AO13" s="99"/>
      <c r="AP13" s="99"/>
    </row>
    <row r="14" spans="1:42" ht="14.65" customHeight="1" x14ac:dyDescent="0.15">
      <c r="A14" s="7" t="s">
        <v>18</v>
      </c>
      <c r="B14" s="7" t="s">
        <v>111</v>
      </c>
      <c r="D14" s="20"/>
      <c r="E14" s="18"/>
      <c r="F14" s="18"/>
      <c r="G14" s="18"/>
      <c r="H14" s="18" t="s">
        <v>19</v>
      </c>
      <c r="I14" s="18"/>
      <c r="J14" s="18"/>
      <c r="K14" s="17"/>
      <c r="L14" s="17"/>
      <c r="M14" s="17"/>
      <c r="N14" s="17"/>
      <c r="O14" s="17"/>
      <c r="P14" s="152">
        <v>3283376570</v>
      </c>
      <c r="Q14" s="153"/>
      <c r="R14" s="18"/>
      <c r="S14" s="18"/>
      <c r="T14" s="18" t="s">
        <v>243</v>
      </c>
      <c r="U14" s="18"/>
      <c r="V14" s="18"/>
      <c r="W14" s="18"/>
      <c r="X14" s="18"/>
      <c r="Y14" s="17"/>
      <c r="Z14" s="152">
        <v>1924340790</v>
      </c>
      <c r="AA14" s="153"/>
      <c r="AD14" s="9">
        <v>3266994293</v>
      </c>
      <c r="AE14" s="9">
        <v>1782593136</v>
      </c>
      <c r="AO14" s="99"/>
      <c r="AP14" s="99"/>
    </row>
    <row r="15" spans="1:42" ht="14.65" customHeight="1" x14ac:dyDescent="0.15">
      <c r="A15" s="7" t="s">
        <v>20</v>
      </c>
      <c r="B15" s="7" t="s">
        <v>112</v>
      </c>
      <c r="D15" s="20"/>
      <c r="E15" s="18"/>
      <c r="F15" s="18"/>
      <c r="G15" s="18"/>
      <c r="H15" s="18" t="s">
        <v>21</v>
      </c>
      <c r="I15" s="18"/>
      <c r="J15" s="18"/>
      <c r="K15" s="17"/>
      <c r="L15" s="17"/>
      <c r="M15" s="17"/>
      <c r="N15" s="17"/>
      <c r="O15" s="17"/>
      <c r="P15" s="152">
        <v>-2391787853</v>
      </c>
      <c r="Q15" s="153"/>
      <c r="R15" s="18"/>
      <c r="S15" s="18"/>
      <c r="T15" s="18" t="s">
        <v>113</v>
      </c>
      <c r="U15" s="18"/>
      <c r="V15" s="18"/>
      <c r="W15" s="18"/>
      <c r="X15" s="18"/>
      <c r="Y15" s="17"/>
      <c r="Z15" s="152">
        <v>78450206</v>
      </c>
      <c r="AA15" s="153"/>
      <c r="AD15" s="9">
        <v>-2383031669</v>
      </c>
      <c r="AE15" s="9">
        <v>0</v>
      </c>
      <c r="AO15" s="99"/>
      <c r="AP15" s="99"/>
    </row>
    <row r="16" spans="1:42" ht="14.65" customHeight="1" x14ac:dyDescent="0.15">
      <c r="A16" s="7" t="s">
        <v>22</v>
      </c>
      <c r="B16" s="7" t="s">
        <v>114</v>
      </c>
      <c r="D16" s="20"/>
      <c r="E16" s="18"/>
      <c r="F16" s="18"/>
      <c r="G16" s="18"/>
      <c r="H16" s="18" t="s">
        <v>23</v>
      </c>
      <c r="I16" s="21"/>
      <c r="J16" s="21"/>
      <c r="K16" s="22"/>
      <c r="L16" s="22"/>
      <c r="M16" s="22"/>
      <c r="N16" s="22"/>
      <c r="O16" s="22"/>
      <c r="P16" s="152">
        <v>4515000</v>
      </c>
      <c r="Q16" s="153"/>
      <c r="R16" s="18"/>
      <c r="S16" s="18"/>
      <c r="T16" s="18" t="s">
        <v>115</v>
      </c>
      <c r="U16" s="18"/>
      <c r="V16" s="18"/>
      <c r="W16" s="18"/>
      <c r="X16" s="18"/>
      <c r="Y16" s="17"/>
      <c r="Z16" s="152">
        <v>0</v>
      </c>
      <c r="AA16" s="153"/>
      <c r="AD16" s="9">
        <v>4515000</v>
      </c>
      <c r="AE16" s="9">
        <v>0</v>
      </c>
      <c r="AO16" s="99"/>
      <c r="AP16" s="99"/>
    </row>
    <row r="17" spans="1:42" ht="14.65" customHeight="1" x14ac:dyDescent="0.15">
      <c r="A17" s="7" t="s">
        <v>24</v>
      </c>
      <c r="B17" s="7" t="s">
        <v>116</v>
      </c>
      <c r="D17" s="20"/>
      <c r="E17" s="18"/>
      <c r="F17" s="18"/>
      <c r="G17" s="18"/>
      <c r="H17" s="18" t="s">
        <v>25</v>
      </c>
      <c r="I17" s="21"/>
      <c r="J17" s="21"/>
      <c r="K17" s="22"/>
      <c r="L17" s="22"/>
      <c r="M17" s="22"/>
      <c r="N17" s="22"/>
      <c r="O17" s="22"/>
      <c r="P17" s="152">
        <v>-2849548</v>
      </c>
      <c r="Q17" s="153"/>
      <c r="R17" s="17"/>
      <c r="S17" s="18"/>
      <c r="T17" s="18" t="s">
        <v>117</v>
      </c>
      <c r="U17" s="18"/>
      <c r="V17" s="18"/>
      <c r="W17" s="18"/>
      <c r="X17" s="18"/>
      <c r="Y17" s="17"/>
      <c r="Z17" s="152">
        <v>0</v>
      </c>
      <c r="AA17" s="153"/>
      <c r="AD17" s="9">
        <v>-2849548</v>
      </c>
      <c r="AE17" s="9">
        <v>0</v>
      </c>
      <c r="AO17" s="99"/>
      <c r="AP17" s="99"/>
    </row>
    <row r="18" spans="1:42" ht="14.65" customHeight="1" x14ac:dyDescent="0.15">
      <c r="A18" s="7" t="s">
        <v>26</v>
      </c>
      <c r="B18" s="7" t="s">
        <v>118</v>
      </c>
      <c r="D18" s="20"/>
      <c r="E18" s="18"/>
      <c r="F18" s="18"/>
      <c r="G18" s="18"/>
      <c r="H18" s="18" t="s">
        <v>27</v>
      </c>
      <c r="I18" s="21"/>
      <c r="J18" s="21"/>
      <c r="K18" s="22"/>
      <c r="L18" s="22"/>
      <c r="M18" s="22"/>
      <c r="N18" s="22"/>
      <c r="O18" s="22"/>
      <c r="P18" s="152">
        <v>0</v>
      </c>
      <c r="Q18" s="153"/>
      <c r="R18" s="17"/>
      <c r="S18" s="18"/>
      <c r="T18" s="18" t="s">
        <v>119</v>
      </c>
      <c r="U18" s="18"/>
      <c r="V18" s="18"/>
      <c r="W18" s="18"/>
      <c r="X18" s="18"/>
      <c r="Y18" s="17"/>
      <c r="Z18" s="152">
        <v>0</v>
      </c>
      <c r="AA18" s="153"/>
      <c r="AD18" s="9">
        <v>0</v>
      </c>
      <c r="AE18" s="9">
        <v>0</v>
      </c>
      <c r="AO18" s="99"/>
      <c r="AP18" s="99"/>
    </row>
    <row r="19" spans="1:42" ht="14.65" customHeight="1" x14ac:dyDescent="0.15">
      <c r="A19" s="7" t="s">
        <v>28</v>
      </c>
      <c r="B19" s="7" t="s">
        <v>120</v>
      </c>
      <c r="D19" s="20"/>
      <c r="E19" s="18"/>
      <c r="F19" s="18"/>
      <c r="G19" s="18"/>
      <c r="H19" s="18" t="s">
        <v>29</v>
      </c>
      <c r="I19" s="21"/>
      <c r="J19" s="21"/>
      <c r="K19" s="22"/>
      <c r="L19" s="22"/>
      <c r="M19" s="22"/>
      <c r="N19" s="22"/>
      <c r="O19" s="22"/>
      <c r="P19" s="152">
        <v>0</v>
      </c>
      <c r="Q19" s="153"/>
      <c r="R19" s="18"/>
      <c r="S19" s="18"/>
      <c r="T19" s="18" t="s">
        <v>121</v>
      </c>
      <c r="U19" s="18"/>
      <c r="V19" s="18"/>
      <c r="W19" s="18"/>
      <c r="X19" s="18"/>
      <c r="Y19" s="17"/>
      <c r="Z19" s="152">
        <v>156319892</v>
      </c>
      <c r="AA19" s="153"/>
      <c r="AD19" s="9">
        <v>0</v>
      </c>
      <c r="AE19" s="9">
        <v>121868000</v>
      </c>
      <c r="AO19" s="99"/>
      <c r="AP19" s="99"/>
    </row>
    <row r="20" spans="1:42" ht="14.65" customHeight="1" x14ac:dyDescent="0.15">
      <c r="A20" s="7" t="s">
        <v>30</v>
      </c>
      <c r="B20" s="7" t="s">
        <v>122</v>
      </c>
      <c r="D20" s="20"/>
      <c r="E20" s="18"/>
      <c r="F20" s="18"/>
      <c r="G20" s="18"/>
      <c r="H20" s="18" t="s">
        <v>31</v>
      </c>
      <c r="I20" s="21"/>
      <c r="J20" s="21"/>
      <c r="K20" s="22"/>
      <c r="L20" s="22"/>
      <c r="M20" s="22"/>
      <c r="N20" s="22"/>
      <c r="O20" s="22"/>
      <c r="P20" s="152">
        <v>0</v>
      </c>
      <c r="Q20" s="153"/>
      <c r="R20" s="18"/>
      <c r="S20" s="18"/>
      <c r="T20" s="18" t="s">
        <v>123</v>
      </c>
      <c r="U20" s="18"/>
      <c r="V20" s="18"/>
      <c r="W20" s="18"/>
      <c r="X20" s="18"/>
      <c r="Y20" s="17"/>
      <c r="Z20" s="152">
        <v>79230171</v>
      </c>
      <c r="AA20" s="153"/>
      <c r="AD20" s="9">
        <v>0</v>
      </c>
      <c r="AE20" s="9">
        <v>79230171</v>
      </c>
      <c r="AO20" s="99"/>
      <c r="AP20" s="99"/>
    </row>
    <row r="21" spans="1:42" ht="14.65" customHeight="1" x14ac:dyDescent="0.15">
      <c r="A21" s="7" t="s">
        <v>32</v>
      </c>
      <c r="B21" s="7" t="s">
        <v>124</v>
      </c>
      <c r="D21" s="20"/>
      <c r="E21" s="18"/>
      <c r="F21" s="18"/>
      <c r="G21" s="18"/>
      <c r="H21" s="18" t="s">
        <v>33</v>
      </c>
      <c r="I21" s="21"/>
      <c r="J21" s="21"/>
      <c r="K21" s="22"/>
      <c r="L21" s="22"/>
      <c r="M21" s="22"/>
      <c r="N21" s="22"/>
      <c r="O21" s="22"/>
      <c r="P21" s="152">
        <v>0</v>
      </c>
      <c r="Q21" s="153"/>
      <c r="R21" s="18"/>
      <c r="S21" s="18"/>
      <c r="T21" s="18" t="s">
        <v>35</v>
      </c>
      <c r="U21" s="18"/>
      <c r="V21" s="18"/>
      <c r="W21" s="18"/>
      <c r="X21" s="18"/>
      <c r="Y21" s="17"/>
      <c r="Z21" s="152">
        <v>9529171</v>
      </c>
      <c r="AA21" s="153"/>
      <c r="AD21" s="9">
        <v>0</v>
      </c>
      <c r="AE21" s="9">
        <v>0</v>
      </c>
      <c r="AO21" s="99"/>
      <c r="AP21" s="99"/>
    </row>
    <row r="22" spans="1:42" ht="14.65" customHeight="1" x14ac:dyDescent="0.15">
      <c r="A22" s="7" t="s">
        <v>34</v>
      </c>
      <c r="B22" s="7" t="s">
        <v>97</v>
      </c>
      <c r="D22" s="20"/>
      <c r="E22" s="18"/>
      <c r="F22" s="18"/>
      <c r="G22" s="18"/>
      <c r="H22" s="18" t="s">
        <v>35</v>
      </c>
      <c r="I22" s="18"/>
      <c r="J22" s="18"/>
      <c r="K22" s="17"/>
      <c r="L22" s="17"/>
      <c r="M22" s="17"/>
      <c r="N22" s="17"/>
      <c r="O22" s="17"/>
      <c r="P22" s="152">
        <v>0</v>
      </c>
      <c r="Q22" s="153"/>
      <c r="R22" s="218" t="s">
        <v>98</v>
      </c>
      <c r="S22" s="219"/>
      <c r="T22" s="219"/>
      <c r="U22" s="219"/>
      <c r="V22" s="219"/>
      <c r="W22" s="219"/>
      <c r="X22" s="219"/>
      <c r="Y22" s="219"/>
      <c r="Z22" s="156">
        <v>27640531292</v>
      </c>
      <c r="AA22" s="157"/>
      <c r="AD22" s="9">
        <v>0</v>
      </c>
      <c r="AE22" s="9">
        <f>IF(AND(AE7="-",AE13="-"),"-",SUM(AE7,AE13))</f>
        <v>21321878142</v>
      </c>
      <c r="AO22" s="99"/>
      <c r="AP22" s="99"/>
    </row>
    <row r="23" spans="1:42" ht="14.65" customHeight="1" x14ac:dyDescent="0.15">
      <c r="A23" s="7" t="s">
        <v>36</v>
      </c>
      <c r="D23" s="20"/>
      <c r="E23" s="18"/>
      <c r="F23" s="18"/>
      <c r="G23" s="18"/>
      <c r="H23" s="18" t="s">
        <v>37</v>
      </c>
      <c r="I23" s="18"/>
      <c r="J23" s="18"/>
      <c r="K23" s="17"/>
      <c r="L23" s="17"/>
      <c r="M23" s="17"/>
      <c r="N23" s="17"/>
      <c r="O23" s="17"/>
      <c r="P23" s="152">
        <v>0</v>
      </c>
      <c r="Q23" s="153"/>
      <c r="R23" s="18" t="s">
        <v>230</v>
      </c>
      <c r="S23" s="100"/>
      <c r="T23" s="100"/>
      <c r="U23" s="100"/>
      <c r="V23" s="100"/>
      <c r="W23" s="100"/>
      <c r="X23" s="100"/>
      <c r="Y23" s="100"/>
      <c r="Z23" s="152"/>
      <c r="AA23" s="153"/>
      <c r="AD23" s="9">
        <v>0</v>
      </c>
      <c r="AO23" s="99"/>
      <c r="AP23" s="99"/>
    </row>
    <row r="24" spans="1:42" ht="14.65" customHeight="1" x14ac:dyDescent="0.15">
      <c r="A24" s="7" t="s">
        <v>38</v>
      </c>
      <c r="B24" s="7" t="s">
        <v>127</v>
      </c>
      <c r="D24" s="20"/>
      <c r="E24" s="18"/>
      <c r="F24" s="18"/>
      <c r="G24" s="18"/>
      <c r="H24" s="18" t="s">
        <v>39</v>
      </c>
      <c r="I24" s="18"/>
      <c r="J24" s="18"/>
      <c r="K24" s="17"/>
      <c r="L24" s="17"/>
      <c r="M24" s="17"/>
      <c r="N24" s="17"/>
      <c r="O24" s="17"/>
      <c r="P24" s="152">
        <v>502692940</v>
      </c>
      <c r="Q24" s="153"/>
      <c r="R24" s="18"/>
      <c r="S24" s="18" t="s">
        <v>128</v>
      </c>
      <c r="T24" s="18"/>
      <c r="U24" s="18"/>
      <c r="V24" s="18"/>
      <c r="W24" s="18"/>
      <c r="X24" s="18"/>
      <c r="Y24" s="17"/>
      <c r="Z24" s="152">
        <v>76167717710</v>
      </c>
      <c r="AA24" s="153"/>
      <c r="AD24" s="9">
        <v>502692940</v>
      </c>
      <c r="AE24" s="9">
        <v>71479195864</v>
      </c>
      <c r="AO24" s="99"/>
      <c r="AP24" s="99"/>
    </row>
    <row r="25" spans="1:42" ht="14.65" customHeight="1" x14ac:dyDescent="0.15">
      <c r="A25" s="7" t="s">
        <v>40</v>
      </c>
      <c r="B25" s="7" t="s">
        <v>129</v>
      </c>
      <c r="D25" s="20"/>
      <c r="E25" s="18"/>
      <c r="F25" s="18"/>
      <c r="G25" s="18" t="s">
        <v>41</v>
      </c>
      <c r="H25" s="18"/>
      <c r="I25" s="18"/>
      <c r="J25" s="18"/>
      <c r="K25" s="17"/>
      <c r="L25" s="17"/>
      <c r="M25" s="17"/>
      <c r="N25" s="17"/>
      <c r="O25" s="17"/>
      <c r="P25" s="152">
        <v>35819382698</v>
      </c>
      <c r="Q25" s="153"/>
      <c r="R25" s="18"/>
      <c r="S25" s="17" t="s">
        <v>130</v>
      </c>
      <c r="T25" s="18"/>
      <c r="U25" s="18"/>
      <c r="V25" s="18"/>
      <c r="W25" s="18"/>
      <c r="X25" s="18"/>
      <c r="Y25" s="17"/>
      <c r="Z25" s="152">
        <v>-25169404839</v>
      </c>
      <c r="AA25" s="153"/>
      <c r="AD25" s="9">
        <f>IF(COUNTIF(AD26:AD33,"-")=COUNTA(AD26:AD33),"-",SUM(AD26:AD33))</f>
        <v>28951367724</v>
      </c>
      <c r="AE25" s="9">
        <v>-20810848653</v>
      </c>
      <c r="AO25" s="99"/>
      <c r="AP25" s="99"/>
    </row>
    <row r="26" spans="1:42" ht="14.65" customHeight="1" x14ac:dyDescent="0.15">
      <c r="A26" s="7" t="s">
        <v>42</v>
      </c>
      <c r="B26" s="7" t="s">
        <v>131</v>
      </c>
      <c r="D26" s="20"/>
      <c r="E26" s="18"/>
      <c r="F26" s="18"/>
      <c r="G26" s="18"/>
      <c r="H26" s="18" t="s">
        <v>10</v>
      </c>
      <c r="I26" s="18"/>
      <c r="J26" s="18"/>
      <c r="K26" s="17"/>
      <c r="L26" s="17"/>
      <c r="M26" s="17"/>
      <c r="N26" s="17"/>
      <c r="O26" s="17"/>
      <c r="P26" s="152">
        <v>259333999</v>
      </c>
      <c r="Q26" s="153"/>
      <c r="R26" s="18"/>
      <c r="S26" s="18"/>
      <c r="T26" s="18"/>
      <c r="U26" s="18"/>
      <c r="V26" s="18"/>
      <c r="W26" s="18"/>
      <c r="X26" s="18"/>
      <c r="Y26" s="17"/>
      <c r="Z26" s="152"/>
      <c r="AA26" s="153"/>
      <c r="AD26" s="9">
        <v>154331396</v>
      </c>
      <c r="AE26" s="9">
        <v>0</v>
      </c>
      <c r="AO26" s="99"/>
      <c r="AP26" s="99"/>
    </row>
    <row r="27" spans="1:42" ht="14.65" customHeight="1" x14ac:dyDescent="0.15">
      <c r="A27" s="7" t="s">
        <v>43</v>
      </c>
      <c r="D27" s="20"/>
      <c r="E27" s="18"/>
      <c r="F27" s="18"/>
      <c r="G27" s="18"/>
      <c r="H27" s="18" t="s">
        <v>15</v>
      </c>
      <c r="I27" s="18"/>
      <c r="J27" s="18"/>
      <c r="K27" s="17"/>
      <c r="L27" s="17"/>
      <c r="M27" s="17"/>
      <c r="N27" s="17"/>
      <c r="O27" s="17"/>
      <c r="P27" s="152">
        <v>3252224050</v>
      </c>
      <c r="Q27" s="153"/>
      <c r="R27" s="20"/>
      <c r="S27" s="18"/>
      <c r="T27" s="18"/>
      <c r="U27" s="18"/>
      <c r="V27" s="18"/>
      <c r="W27" s="18"/>
      <c r="X27" s="18"/>
      <c r="Y27" s="17"/>
      <c r="Z27" s="152"/>
      <c r="AA27" s="158"/>
      <c r="AD27" s="9">
        <v>2991551682</v>
      </c>
      <c r="AO27" s="99"/>
      <c r="AP27" s="99"/>
    </row>
    <row r="28" spans="1:42" ht="14.65" customHeight="1" x14ac:dyDescent="0.15">
      <c r="A28" s="7" t="s">
        <v>44</v>
      </c>
      <c r="D28" s="20"/>
      <c r="E28" s="18"/>
      <c r="F28" s="18"/>
      <c r="G28" s="18"/>
      <c r="H28" s="18" t="s">
        <v>17</v>
      </c>
      <c r="I28" s="18"/>
      <c r="J28" s="18"/>
      <c r="K28" s="17"/>
      <c r="L28" s="17"/>
      <c r="M28" s="17"/>
      <c r="N28" s="17"/>
      <c r="O28" s="17"/>
      <c r="P28" s="152">
        <v>-1200074830</v>
      </c>
      <c r="Q28" s="153"/>
      <c r="R28" s="220"/>
      <c r="S28" s="221"/>
      <c r="T28" s="221"/>
      <c r="U28" s="221"/>
      <c r="V28" s="221"/>
      <c r="W28" s="221"/>
      <c r="X28" s="221"/>
      <c r="Y28" s="221"/>
      <c r="Z28" s="152"/>
      <c r="AA28" s="153"/>
      <c r="AD28" s="9">
        <v>-1163543681</v>
      </c>
      <c r="AO28" s="99"/>
      <c r="AP28" s="99"/>
    </row>
    <row r="29" spans="1:42" ht="14.65" customHeight="1" x14ac:dyDescent="0.15">
      <c r="A29" s="7" t="s">
        <v>45</v>
      </c>
      <c r="D29" s="20"/>
      <c r="E29" s="18"/>
      <c r="F29" s="18"/>
      <c r="G29" s="18"/>
      <c r="H29" s="18" t="s">
        <v>19</v>
      </c>
      <c r="I29" s="18"/>
      <c r="J29" s="18"/>
      <c r="K29" s="17"/>
      <c r="L29" s="17"/>
      <c r="M29" s="17"/>
      <c r="N29" s="17"/>
      <c r="O29" s="17"/>
      <c r="P29" s="152">
        <v>76153546686</v>
      </c>
      <c r="Q29" s="153"/>
      <c r="R29" s="18"/>
      <c r="S29" s="100"/>
      <c r="T29" s="100"/>
      <c r="U29" s="100"/>
      <c r="V29" s="100"/>
      <c r="W29" s="100"/>
      <c r="X29" s="100"/>
      <c r="Y29" s="100"/>
      <c r="Z29" s="152"/>
      <c r="AA29" s="158"/>
      <c r="AD29" s="9">
        <v>68411724750</v>
      </c>
      <c r="AO29" s="99"/>
      <c r="AP29" s="99"/>
    </row>
    <row r="30" spans="1:42" ht="14.65" customHeight="1" x14ac:dyDescent="0.15">
      <c r="A30" s="7" t="s">
        <v>46</v>
      </c>
      <c r="D30" s="20"/>
      <c r="E30" s="18"/>
      <c r="F30" s="18"/>
      <c r="G30" s="18"/>
      <c r="H30" s="18" t="s">
        <v>21</v>
      </c>
      <c r="I30" s="18"/>
      <c r="J30" s="18"/>
      <c r="K30" s="17"/>
      <c r="L30" s="17"/>
      <c r="M30" s="17"/>
      <c r="N30" s="17"/>
      <c r="O30" s="17"/>
      <c r="P30" s="152">
        <v>-42771161803</v>
      </c>
      <c r="Q30" s="153"/>
      <c r="R30" s="18"/>
      <c r="S30" s="18"/>
      <c r="T30" s="18"/>
      <c r="U30" s="18"/>
      <c r="V30" s="18"/>
      <c r="W30" s="18"/>
      <c r="X30" s="18"/>
      <c r="Y30" s="17"/>
      <c r="Z30" s="152"/>
      <c r="AA30" s="158"/>
      <c r="AD30" s="9">
        <v>-41563581389</v>
      </c>
      <c r="AO30" s="99"/>
      <c r="AP30" s="99"/>
    </row>
    <row r="31" spans="1:42" ht="14.65" customHeight="1" x14ac:dyDescent="0.15">
      <c r="A31" s="7" t="s">
        <v>47</v>
      </c>
      <c r="D31" s="20"/>
      <c r="E31" s="18"/>
      <c r="F31" s="18"/>
      <c r="G31" s="18"/>
      <c r="H31" s="18" t="s">
        <v>35</v>
      </c>
      <c r="I31" s="18"/>
      <c r="J31" s="18"/>
      <c r="K31" s="17"/>
      <c r="L31" s="17"/>
      <c r="M31" s="17"/>
      <c r="N31" s="17"/>
      <c r="O31" s="17"/>
      <c r="P31" s="152">
        <v>0</v>
      </c>
      <c r="Q31" s="153"/>
      <c r="R31" s="16"/>
      <c r="S31" s="17"/>
      <c r="T31" s="17"/>
      <c r="U31" s="17"/>
      <c r="V31" s="17"/>
      <c r="W31" s="17"/>
      <c r="X31" s="17"/>
      <c r="Y31" s="23"/>
      <c r="Z31" s="152"/>
      <c r="AA31" s="158"/>
      <c r="AD31" s="9">
        <v>0</v>
      </c>
      <c r="AO31" s="99"/>
      <c r="AP31" s="99"/>
    </row>
    <row r="32" spans="1:42" ht="14.65" customHeight="1" x14ac:dyDescent="0.15">
      <c r="A32" s="7" t="s">
        <v>48</v>
      </c>
      <c r="D32" s="20"/>
      <c r="E32" s="18"/>
      <c r="F32" s="18"/>
      <c r="G32" s="18"/>
      <c r="H32" s="18" t="s">
        <v>37</v>
      </c>
      <c r="I32" s="18"/>
      <c r="J32" s="18"/>
      <c r="K32" s="17"/>
      <c r="L32" s="17"/>
      <c r="M32" s="17"/>
      <c r="N32" s="17"/>
      <c r="O32" s="17"/>
      <c r="P32" s="152">
        <v>0</v>
      </c>
      <c r="Q32" s="153"/>
      <c r="R32" s="17"/>
      <c r="S32" s="17"/>
      <c r="T32" s="17"/>
      <c r="U32" s="17"/>
      <c r="V32" s="17"/>
      <c r="W32" s="17"/>
      <c r="X32" s="17"/>
      <c r="Y32" s="17"/>
      <c r="Z32" s="152"/>
      <c r="AA32" s="158"/>
      <c r="AD32" s="9">
        <v>0</v>
      </c>
      <c r="AO32" s="99"/>
      <c r="AP32" s="99"/>
    </row>
    <row r="33" spans="1:42" ht="14.65" customHeight="1" x14ac:dyDescent="0.15">
      <c r="A33" s="7" t="s">
        <v>49</v>
      </c>
      <c r="D33" s="20"/>
      <c r="E33" s="18"/>
      <c r="F33" s="18"/>
      <c r="G33" s="18"/>
      <c r="H33" s="18" t="s">
        <v>39</v>
      </c>
      <c r="I33" s="18"/>
      <c r="J33" s="18"/>
      <c r="K33" s="17"/>
      <c r="L33" s="17"/>
      <c r="M33" s="17"/>
      <c r="N33" s="17"/>
      <c r="O33" s="17"/>
      <c r="P33" s="152">
        <v>125514596</v>
      </c>
      <c r="Q33" s="153"/>
      <c r="R33" s="24"/>
      <c r="S33" s="24"/>
      <c r="T33" s="24"/>
      <c r="U33" s="24"/>
      <c r="V33" s="24"/>
      <c r="W33" s="24"/>
      <c r="X33" s="24"/>
      <c r="Y33" s="24"/>
      <c r="Z33" s="150"/>
      <c r="AA33" s="159"/>
      <c r="AD33" s="9">
        <v>120884966</v>
      </c>
      <c r="AO33" s="99"/>
      <c r="AP33" s="99"/>
    </row>
    <row r="34" spans="1:42" ht="14.65" customHeight="1" x14ac:dyDescent="0.15">
      <c r="A34" s="7" t="s">
        <v>50</v>
      </c>
      <c r="D34" s="20"/>
      <c r="E34" s="18"/>
      <c r="F34" s="18"/>
      <c r="G34" s="18" t="s">
        <v>51</v>
      </c>
      <c r="H34" s="21"/>
      <c r="I34" s="21"/>
      <c r="J34" s="21"/>
      <c r="K34" s="22"/>
      <c r="L34" s="22"/>
      <c r="M34" s="22"/>
      <c r="N34" s="22"/>
      <c r="O34" s="22"/>
      <c r="P34" s="152">
        <v>4624305028</v>
      </c>
      <c r="Q34" s="153"/>
      <c r="R34" s="24"/>
      <c r="S34" s="24"/>
      <c r="T34" s="24"/>
      <c r="U34" s="24"/>
      <c r="V34" s="24"/>
      <c r="W34" s="24"/>
      <c r="X34" s="24"/>
      <c r="Y34" s="24"/>
      <c r="Z34" s="150"/>
      <c r="AA34" s="159"/>
      <c r="AD34" s="9">
        <v>2954300599</v>
      </c>
      <c r="AO34" s="99"/>
      <c r="AP34" s="99"/>
    </row>
    <row r="35" spans="1:42" ht="14.65" customHeight="1" x14ac:dyDescent="0.15">
      <c r="A35" s="7" t="s">
        <v>52</v>
      </c>
      <c r="D35" s="20"/>
      <c r="E35" s="18"/>
      <c r="F35" s="18"/>
      <c r="G35" s="18" t="s">
        <v>53</v>
      </c>
      <c r="H35" s="21"/>
      <c r="I35" s="21"/>
      <c r="J35" s="21"/>
      <c r="K35" s="22"/>
      <c r="L35" s="22"/>
      <c r="M35" s="22"/>
      <c r="N35" s="22"/>
      <c r="O35" s="22"/>
      <c r="P35" s="152">
        <v>-3035164098</v>
      </c>
      <c r="Q35" s="153"/>
      <c r="R35" s="24"/>
      <c r="S35" s="24"/>
      <c r="T35" s="24"/>
      <c r="U35" s="24"/>
      <c r="V35" s="24"/>
      <c r="W35" s="24"/>
      <c r="X35" s="24"/>
      <c r="Y35" s="24"/>
      <c r="Z35" s="150"/>
      <c r="AA35" s="159"/>
      <c r="AD35" s="9">
        <v>-2117628014</v>
      </c>
      <c r="AO35" s="99"/>
      <c r="AP35" s="99"/>
    </row>
    <row r="36" spans="1:42" ht="14.65" customHeight="1" x14ac:dyDescent="0.15">
      <c r="A36" s="7" t="s">
        <v>54</v>
      </c>
      <c r="D36" s="20"/>
      <c r="E36" s="18"/>
      <c r="F36" s="18" t="s">
        <v>55</v>
      </c>
      <c r="G36" s="18"/>
      <c r="H36" s="21"/>
      <c r="I36" s="21"/>
      <c r="J36" s="21"/>
      <c r="K36" s="22"/>
      <c r="L36" s="22"/>
      <c r="M36" s="22"/>
      <c r="N36" s="22"/>
      <c r="O36" s="22"/>
      <c r="P36" s="152">
        <v>1460031836</v>
      </c>
      <c r="Q36" s="153"/>
      <c r="R36" s="24"/>
      <c r="S36" s="24"/>
      <c r="T36" s="24"/>
      <c r="U36" s="24"/>
      <c r="V36" s="24"/>
      <c r="W36" s="24"/>
      <c r="X36" s="24"/>
      <c r="Y36" s="24"/>
      <c r="Z36" s="150"/>
      <c r="AA36" s="159"/>
      <c r="AD36" s="9">
        <f>IF(COUNTIF(AD37:AD38,"-")=COUNTA(AD37:AD38),"-",SUM(AD37:AD38))</f>
        <v>0</v>
      </c>
      <c r="AO36" s="99"/>
      <c r="AP36" s="99"/>
    </row>
    <row r="37" spans="1:42" ht="14.65" customHeight="1" x14ac:dyDescent="0.15">
      <c r="A37" s="7" t="s">
        <v>56</v>
      </c>
      <c r="D37" s="20"/>
      <c r="E37" s="18"/>
      <c r="F37" s="18"/>
      <c r="G37" s="18" t="s">
        <v>57</v>
      </c>
      <c r="H37" s="18"/>
      <c r="I37" s="18"/>
      <c r="J37" s="18"/>
      <c r="K37" s="17"/>
      <c r="L37" s="17"/>
      <c r="M37" s="17"/>
      <c r="N37" s="17"/>
      <c r="O37" s="17"/>
      <c r="P37" s="152">
        <v>0</v>
      </c>
      <c r="Q37" s="153"/>
      <c r="R37" s="24"/>
      <c r="S37" s="24"/>
      <c r="T37" s="24"/>
      <c r="U37" s="24"/>
      <c r="V37" s="24"/>
      <c r="W37" s="24"/>
      <c r="X37" s="24"/>
      <c r="Y37" s="24"/>
      <c r="Z37" s="150"/>
      <c r="AA37" s="159"/>
      <c r="AD37" s="9">
        <v>0</v>
      </c>
      <c r="AO37" s="99"/>
      <c r="AP37" s="99"/>
    </row>
    <row r="38" spans="1:42" ht="14.65" customHeight="1" x14ac:dyDescent="0.15">
      <c r="A38" s="7" t="s">
        <v>58</v>
      </c>
      <c r="D38" s="20"/>
      <c r="E38" s="18"/>
      <c r="F38" s="18"/>
      <c r="G38" s="18" t="s">
        <v>35</v>
      </c>
      <c r="H38" s="18"/>
      <c r="I38" s="18"/>
      <c r="J38" s="18"/>
      <c r="K38" s="17"/>
      <c r="L38" s="17"/>
      <c r="M38" s="17"/>
      <c r="N38" s="17"/>
      <c r="O38" s="17"/>
      <c r="P38" s="152">
        <v>1460031836</v>
      </c>
      <c r="Q38" s="153"/>
      <c r="R38" s="24"/>
      <c r="S38" s="24"/>
      <c r="T38" s="24"/>
      <c r="U38" s="24"/>
      <c r="V38" s="24"/>
      <c r="W38" s="24"/>
      <c r="X38" s="24"/>
      <c r="Y38" s="24"/>
      <c r="Z38" s="150"/>
      <c r="AA38" s="159"/>
      <c r="AD38" s="9">
        <v>0</v>
      </c>
      <c r="AO38" s="99"/>
      <c r="AP38" s="99"/>
    </row>
    <row r="39" spans="1:42" ht="14.65" customHeight="1" x14ac:dyDescent="0.15">
      <c r="A39" s="7" t="s">
        <v>59</v>
      </c>
      <c r="D39" s="20"/>
      <c r="E39" s="18"/>
      <c r="F39" s="18" t="s">
        <v>60</v>
      </c>
      <c r="G39" s="18"/>
      <c r="H39" s="18"/>
      <c r="I39" s="18"/>
      <c r="J39" s="18"/>
      <c r="K39" s="18"/>
      <c r="L39" s="17"/>
      <c r="M39" s="17"/>
      <c r="N39" s="17"/>
      <c r="O39" s="17"/>
      <c r="P39" s="152">
        <v>5565912580</v>
      </c>
      <c r="Q39" s="153"/>
      <c r="R39" s="24"/>
      <c r="S39" s="24"/>
      <c r="T39" s="24"/>
      <c r="U39" s="24"/>
      <c r="V39" s="24"/>
      <c r="W39" s="24"/>
      <c r="X39" s="24"/>
      <c r="Y39" s="24"/>
      <c r="Z39" s="150"/>
      <c r="AA39" s="159"/>
      <c r="AD39" s="9">
        <f>IF(COUNTIF(AD40:AD50,"-")=COUNTA(AD40:AD50),"-",SUM(AD40,AD44:AD46,AD49:AD50))</f>
        <v>10689116942</v>
      </c>
      <c r="AO39" s="99"/>
      <c r="AP39" s="99"/>
    </row>
    <row r="40" spans="1:42" ht="14.65" customHeight="1" x14ac:dyDescent="0.15">
      <c r="A40" s="7" t="s">
        <v>61</v>
      </c>
      <c r="D40" s="20"/>
      <c r="E40" s="18"/>
      <c r="F40" s="18"/>
      <c r="G40" s="18" t="s">
        <v>62</v>
      </c>
      <c r="H40" s="18"/>
      <c r="I40" s="18"/>
      <c r="J40" s="18"/>
      <c r="K40" s="18"/>
      <c r="L40" s="17"/>
      <c r="M40" s="17"/>
      <c r="N40" s="17"/>
      <c r="O40" s="17"/>
      <c r="P40" s="152">
        <v>220628774</v>
      </c>
      <c r="Q40" s="153"/>
      <c r="R40" s="24"/>
      <c r="S40" s="24"/>
      <c r="T40" s="24"/>
      <c r="U40" s="24"/>
      <c r="V40" s="24"/>
      <c r="W40" s="24"/>
      <c r="X40" s="24"/>
      <c r="Y40" s="24"/>
      <c r="Z40" s="150"/>
      <c r="AA40" s="159"/>
      <c r="AD40" s="9">
        <f>IF(COUNTIF(AD41:AD43,"-")=COUNTA(AD41:AD43),"-",SUM(AD41:AD43))</f>
        <v>5343833136</v>
      </c>
      <c r="AO40" s="99"/>
      <c r="AP40" s="99"/>
    </row>
    <row r="41" spans="1:42" ht="14.65" customHeight="1" x14ac:dyDescent="0.15">
      <c r="A41" s="7" t="s">
        <v>63</v>
      </c>
      <c r="D41" s="20"/>
      <c r="E41" s="18"/>
      <c r="F41" s="18"/>
      <c r="G41" s="18"/>
      <c r="H41" s="18" t="s">
        <v>64</v>
      </c>
      <c r="I41" s="18"/>
      <c r="J41" s="18"/>
      <c r="K41" s="18"/>
      <c r="L41" s="17"/>
      <c r="M41" s="17"/>
      <c r="N41" s="17"/>
      <c r="O41" s="17"/>
      <c r="P41" s="152">
        <v>0</v>
      </c>
      <c r="Q41" s="153"/>
      <c r="R41" s="24"/>
      <c r="S41" s="24"/>
      <c r="T41" s="24"/>
      <c r="U41" s="24"/>
      <c r="V41" s="24"/>
      <c r="W41" s="24"/>
      <c r="X41" s="24"/>
      <c r="Y41" s="24"/>
      <c r="Z41" s="150"/>
      <c r="AA41" s="159"/>
      <c r="AD41" s="9">
        <v>0</v>
      </c>
      <c r="AO41" s="99"/>
      <c r="AP41" s="99"/>
    </row>
    <row r="42" spans="1:42" ht="14.65" customHeight="1" x14ac:dyDescent="0.15">
      <c r="A42" s="7" t="s">
        <v>65</v>
      </c>
      <c r="D42" s="20"/>
      <c r="E42" s="18"/>
      <c r="F42" s="18"/>
      <c r="G42" s="18"/>
      <c r="H42" s="18" t="s">
        <v>66</v>
      </c>
      <c r="I42" s="18"/>
      <c r="J42" s="18"/>
      <c r="K42" s="18"/>
      <c r="L42" s="17"/>
      <c r="M42" s="17"/>
      <c r="N42" s="17"/>
      <c r="O42" s="17"/>
      <c r="P42" s="152">
        <v>220628774</v>
      </c>
      <c r="Q42" s="153"/>
      <c r="R42" s="24"/>
      <c r="S42" s="24"/>
      <c r="T42" s="24"/>
      <c r="U42" s="24"/>
      <c r="V42" s="24"/>
      <c r="W42" s="24"/>
      <c r="X42" s="24"/>
      <c r="Y42" s="24"/>
      <c r="Z42" s="150"/>
      <c r="AA42" s="159"/>
      <c r="AD42" s="9">
        <v>5343833136</v>
      </c>
      <c r="AO42" s="99"/>
      <c r="AP42" s="99"/>
    </row>
    <row r="43" spans="1:42" ht="14.65" customHeight="1" x14ac:dyDescent="0.15">
      <c r="A43" s="7" t="s">
        <v>67</v>
      </c>
      <c r="D43" s="20"/>
      <c r="E43" s="18"/>
      <c r="F43" s="18"/>
      <c r="G43" s="18"/>
      <c r="H43" s="18" t="s">
        <v>35</v>
      </c>
      <c r="I43" s="18"/>
      <c r="J43" s="18"/>
      <c r="K43" s="18"/>
      <c r="L43" s="17"/>
      <c r="M43" s="17"/>
      <c r="N43" s="17"/>
      <c r="O43" s="17"/>
      <c r="P43" s="152">
        <v>0</v>
      </c>
      <c r="Q43" s="153"/>
      <c r="R43" s="24"/>
      <c r="S43" s="24"/>
      <c r="T43" s="24"/>
      <c r="U43" s="24"/>
      <c r="V43" s="24"/>
      <c r="W43" s="24"/>
      <c r="X43" s="24"/>
      <c r="Y43" s="24"/>
      <c r="Z43" s="150"/>
      <c r="AA43" s="159"/>
      <c r="AD43" s="9">
        <v>0</v>
      </c>
      <c r="AO43" s="99"/>
      <c r="AP43" s="99"/>
    </row>
    <row r="44" spans="1:42" ht="14.65" customHeight="1" x14ac:dyDescent="0.15">
      <c r="A44" s="7" t="s">
        <v>68</v>
      </c>
      <c r="D44" s="20"/>
      <c r="E44" s="18"/>
      <c r="F44" s="18"/>
      <c r="G44" s="18" t="s">
        <v>69</v>
      </c>
      <c r="H44" s="18"/>
      <c r="I44" s="18"/>
      <c r="J44" s="18"/>
      <c r="K44" s="17"/>
      <c r="L44" s="17"/>
      <c r="M44" s="17"/>
      <c r="N44" s="17"/>
      <c r="O44" s="17"/>
      <c r="P44" s="152">
        <v>198033782</v>
      </c>
      <c r="Q44" s="153"/>
      <c r="R44" s="24"/>
      <c r="S44" s="24"/>
      <c r="T44" s="24"/>
      <c r="U44" s="24"/>
      <c r="V44" s="24"/>
      <c r="W44" s="24"/>
      <c r="X44" s="24"/>
      <c r="Y44" s="24"/>
      <c r="Z44" s="150"/>
      <c r="AA44" s="159"/>
      <c r="AD44" s="9">
        <v>198033782</v>
      </c>
      <c r="AO44" s="99"/>
      <c r="AP44" s="99"/>
    </row>
    <row r="45" spans="1:42" ht="14.65" customHeight="1" x14ac:dyDescent="0.15">
      <c r="A45" s="7" t="s">
        <v>70</v>
      </c>
      <c r="D45" s="20"/>
      <c r="E45" s="18"/>
      <c r="F45" s="18"/>
      <c r="G45" s="18" t="s">
        <v>71</v>
      </c>
      <c r="H45" s="18"/>
      <c r="I45" s="18"/>
      <c r="J45" s="18"/>
      <c r="K45" s="17"/>
      <c r="L45" s="17"/>
      <c r="M45" s="17"/>
      <c r="N45" s="17"/>
      <c r="O45" s="17"/>
      <c r="P45" s="152">
        <v>759709000</v>
      </c>
      <c r="Q45" s="153"/>
      <c r="R45" s="24"/>
      <c r="S45" s="24"/>
      <c r="T45" s="24"/>
      <c r="U45" s="24"/>
      <c r="V45" s="24"/>
      <c r="W45" s="24"/>
      <c r="X45" s="24"/>
      <c r="Y45" s="24"/>
      <c r="Z45" s="150"/>
      <c r="AA45" s="159"/>
      <c r="AD45" s="9">
        <v>759709000</v>
      </c>
      <c r="AO45" s="99"/>
      <c r="AP45" s="99"/>
    </row>
    <row r="46" spans="1:42" ht="14.65" customHeight="1" x14ac:dyDescent="0.15">
      <c r="A46" s="7" t="s">
        <v>72</v>
      </c>
      <c r="D46" s="20"/>
      <c r="E46" s="18"/>
      <c r="F46" s="18"/>
      <c r="G46" s="18" t="s">
        <v>73</v>
      </c>
      <c r="H46" s="18"/>
      <c r="I46" s="18"/>
      <c r="J46" s="18"/>
      <c r="K46" s="17"/>
      <c r="L46" s="17"/>
      <c r="M46" s="17"/>
      <c r="N46" s="17"/>
      <c r="O46" s="17"/>
      <c r="P46" s="152">
        <v>4423665024</v>
      </c>
      <c r="Q46" s="153"/>
      <c r="R46" s="24"/>
      <c r="S46" s="24"/>
      <c r="T46" s="24"/>
      <c r="U46" s="24"/>
      <c r="V46" s="24"/>
      <c r="W46" s="24"/>
      <c r="X46" s="24"/>
      <c r="Y46" s="24"/>
      <c r="Z46" s="150"/>
      <c r="AA46" s="159"/>
      <c r="AD46" s="9">
        <f>IF(COUNTIF(AD47:AD48,"-")=COUNTA(AD47:AD48),"-",SUM(AD47:AD48))</f>
        <v>4423665024</v>
      </c>
      <c r="AO46" s="99"/>
      <c r="AP46" s="99"/>
    </row>
    <row r="47" spans="1:42" ht="14.65" customHeight="1" x14ac:dyDescent="0.15">
      <c r="A47" s="7" t="s">
        <v>74</v>
      </c>
      <c r="D47" s="20"/>
      <c r="E47" s="18"/>
      <c r="F47" s="18"/>
      <c r="G47" s="18"/>
      <c r="H47" s="18" t="s">
        <v>75</v>
      </c>
      <c r="I47" s="18"/>
      <c r="J47" s="18"/>
      <c r="K47" s="17"/>
      <c r="L47" s="17"/>
      <c r="M47" s="17"/>
      <c r="N47" s="17"/>
      <c r="O47" s="17"/>
      <c r="P47" s="152">
        <v>800822000</v>
      </c>
      <c r="Q47" s="153"/>
      <c r="R47" s="24"/>
      <c r="S47" s="24"/>
      <c r="T47" s="24"/>
      <c r="U47" s="24"/>
      <c r="V47" s="24"/>
      <c r="W47" s="24"/>
      <c r="X47" s="24"/>
      <c r="Y47" s="24"/>
      <c r="Z47" s="150"/>
      <c r="AA47" s="159"/>
      <c r="AD47" s="9">
        <v>800822000</v>
      </c>
      <c r="AO47" s="99"/>
      <c r="AP47" s="99"/>
    </row>
    <row r="48" spans="1:42" ht="14.65" customHeight="1" x14ac:dyDescent="0.15">
      <c r="A48" s="7" t="s">
        <v>76</v>
      </c>
      <c r="D48" s="20"/>
      <c r="E48" s="17"/>
      <c r="F48" s="18"/>
      <c r="G48" s="18"/>
      <c r="H48" s="18" t="s">
        <v>35</v>
      </c>
      <c r="I48" s="18"/>
      <c r="J48" s="18"/>
      <c r="K48" s="17"/>
      <c r="L48" s="17"/>
      <c r="M48" s="17"/>
      <c r="N48" s="17"/>
      <c r="O48" s="17"/>
      <c r="P48" s="152">
        <v>3622843024</v>
      </c>
      <c r="Q48" s="153"/>
      <c r="R48" s="24"/>
      <c r="S48" s="24"/>
      <c r="T48" s="24"/>
      <c r="U48" s="24"/>
      <c r="V48" s="24"/>
      <c r="W48" s="24"/>
      <c r="X48" s="24"/>
      <c r="Y48" s="24"/>
      <c r="Z48" s="150"/>
      <c r="AA48" s="159"/>
      <c r="AD48" s="9">
        <v>3622843024</v>
      </c>
      <c r="AO48" s="99"/>
      <c r="AP48" s="99"/>
    </row>
    <row r="49" spans="1:42" ht="14.65" customHeight="1" x14ac:dyDescent="0.15">
      <c r="A49" s="7" t="s">
        <v>77</v>
      </c>
      <c r="D49" s="20"/>
      <c r="E49" s="17"/>
      <c r="F49" s="18"/>
      <c r="G49" s="18" t="s">
        <v>35</v>
      </c>
      <c r="H49" s="18"/>
      <c r="I49" s="18"/>
      <c r="J49" s="18"/>
      <c r="K49" s="17"/>
      <c r="L49" s="17"/>
      <c r="M49" s="17"/>
      <c r="N49" s="17"/>
      <c r="O49" s="17"/>
      <c r="P49" s="152">
        <v>0</v>
      </c>
      <c r="Q49" s="153"/>
      <c r="R49" s="24"/>
      <c r="S49" s="24"/>
      <c r="T49" s="24"/>
      <c r="U49" s="24"/>
      <c r="V49" s="24"/>
      <c r="W49" s="24"/>
      <c r="X49" s="24"/>
      <c r="Y49" s="24"/>
      <c r="Z49" s="150"/>
      <c r="AA49" s="159"/>
      <c r="AD49" s="9">
        <v>0</v>
      </c>
      <c r="AO49" s="99"/>
      <c r="AP49" s="99"/>
    </row>
    <row r="50" spans="1:42" ht="14.65" customHeight="1" x14ac:dyDescent="0.15">
      <c r="A50" s="7" t="s">
        <v>78</v>
      </c>
      <c r="D50" s="20"/>
      <c r="E50" s="17"/>
      <c r="F50" s="18"/>
      <c r="G50" s="18" t="s">
        <v>79</v>
      </c>
      <c r="H50" s="18"/>
      <c r="I50" s="18"/>
      <c r="J50" s="18"/>
      <c r="K50" s="17"/>
      <c r="L50" s="17"/>
      <c r="M50" s="17"/>
      <c r="N50" s="17"/>
      <c r="O50" s="17"/>
      <c r="P50" s="152">
        <v>-36124000</v>
      </c>
      <c r="Q50" s="153"/>
      <c r="R50" s="24"/>
      <c r="S50" s="24"/>
      <c r="T50" s="24"/>
      <c r="U50" s="24"/>
      <c r="V50" s="24"/>
      <c r="W50" s="24"/>
      <c r="X50" s="24"/>
      <c r="Y50" s="24"/>
      <c r="Z50" s="150"/>
      <c r="AA50" s="159"/>
      <c r="AD50" s="9">
        <v>-36124000</v>
      </c>
      <c r="AO50" s="99"/>
      <c r="AP50" s="99"/>
    </row>
    <row r="51" spans="1:42" ht="14.65" customHeight="1" x14ac:dyDescent="0.15">
      <c r="A51" s="7" t="s">
        <v>80</v>
      </c>
      <c r="D51" s="20"/>
      <c r="E51" s="17" t="s">
        <v>81</v>
      </c>
      <c r="F51" s="18"/>
      <c r="G51" s="19"/>
      <c r="H51" s="19"/>
      <c r="I51" s="19"/>
      <c r="J51" s="17"/>
      <c r="K51" s="17"/>
      <c r="L51" s="17"/>
      <c r="M51" s="17"/>
      <c r="N51" s="17"/>
      <c r="O51" s="17"/>
      <c r="P51" s="152">
        <v>4883870453</v>
      </c>
      <c r="Q51" s="153"/>
      <c r="R51" s="24"/>
      <c r="S51" s="24"/>
      <c r="T51" s="24"/>
      <c r="U51" s="24"/>
      <c r="V51" s="24"/>
      <c r="W51" s="24"/>
      <c r="X51" s="24"/>
      <c r="Y51" s="24"/>
      <c r="Z51" s="150"/>
      <c r="AA51" s="159"/>
      <c r="AD51" s="9">
        <f>IF(COUNTIF(AD52:AD60,"-")=COUNTA(AD52:AD60),"-",SUM(AD52:AD55,AD58:AD60))</f>
        <v>2923773489</v>
      </c>
      <c r="AO51" s="99"/>
      <c r="AP51" s="99"/>
    </row>
    <row r="52" spans="1:42" ht="14.65" customHeight="1" x14ac:dyDescent="0.15">
      <c r="A52" s="7" t="s">
        <v>82</v>
      </c>
      <c r="D52" s="20"/>
      <c r="E52" s="17"/>
      <c r="F52" s="18" t="s">
        <v>83</v>
      </c>
      <c r="G52" s="19"/>
      <c r="H52" s="19"/>
      <c r="I52" s="19"/>
      <c r="J52" s="17"/>
      <c r="K52" s="17"/>
      <c r="L52" s="17"/>
      <c r="M52" s="17"/>
      <c r="N52" s="17"/>
      <c r="O52" s="17"/>
      <c r="P52" s="152">
        <v>1864735898</v>
      </c>
      <c r="Q52" s="153"/>
      <c r="R52" s="24"/>
      <c r="S52" s="24"/>
      <c r="T52" s="24"/>
      <c r="U52" s="24"/>
      <c r="V52" s="24"/>
      <c r="W52" s="24"/>
      <c r="X52" s="24"/>
      <c r="Y52" s="24"/>
      <c r="Z52" s="150"/>
      <c r="AA52" s="159"/>
      <c r="AD52" s="9">
        <v>466149823</v>
      </c>
      <c r="AO52" s="99"/>
      <c r="AP52" s="99"/>
    </row>
    <row r="53" spans="1:42" ht="14.65" customHeight="1" x14ac:dyDescent="0.15">
      <c r="A53" s="7" t="s">
        <v>84</v>
      </c>
      <c r="D53" s="20"/>
      <c r="E53" s="17"/>
      <c r="F53" s="18" t="s">
        <v>85</v>
      </c>
      <c r="G53" s="18"/>
      <c r="H53" s="21"/>
      <c r="I53" s="18"/>
      <c r="J53" s="18"/>
      <c r="K53" s="17"/>
      <c r="L53" s="17"/>
      <c r="M53" s="17"/>
      <c r="N53" s="17"/>
      <c r="O53" s="17"/>
      <c r="P53" s="152">
        <v>600109411</v>
      </c>
      <c r="Q53" s="153"/>
      <c r="R53" s="24"/>
      <c r="S53" s="24"/>
      <c r="T53" s="24"/>
      <c r="U53" s="24"/>
      <c r="V53" s="24"/>
      <c r="W53" s="24"/>
      <c r="X53" s="24"/>
      <c r="Y53" s="24"/>
      <c r="Z53" s="150"/>
      <c r="AA53" s="159"/>
      <c r="AD53" s="9">
        <v>54603666</v>
      </c>
      <c r="AO53" s="99"/>
      <c r="AP53" s="99"/>
    </row>
    <row r="54" spans="1:42" ht="14.65" customHeight="1" x14ac:dyDescent="0.15">
      <c r="A54" s="7">
        <v>1500000</v>
      </c>
      <c r="D54" s="20"/>
      <c r="E54" s="17"/>
      <c r="F54" s="18" t="s">
        <v>86</v>
      </c>
      <c r="G54" s="18"/>
      <c r="H54" s="18"/>
      <c r="I54" s="18"/>
      <c r="J54" s="18"/>
      <c r="K54" s="17"/>
      <c r="L54" s="17"/>
      <c r="M54" s="17"/>
      <c r="N54" s="17"/>
      <c r="O54" s="17"/>
      <c r="P54" s="152">
        <v>0</v>
      </c>
      <c r="Q54" s="153"/>
      <c r="R54" s="24"/>
      <c r="S54" s="24"/>
      <c r="T54" s="24"/>
      <c r="U54" s="24"/>
      <c r="V54" s="24"/>
      <c r="W54" s="24"/>
      <c r="X54" s="24"/>
      <c r="Y54" s="24"/>
      <c r="Z54" s="150"/>
      <c r="AA54" s="159"/>
      <c r="AD54" s="9">
        <v>0</v>
      </c>
      <c r="AO54" s="99"/>
      <c r="AP54" s="99"/>
    </row>
    <row r="55" spans="1:42" ht="14.65" customHeight="1" x14ac:dyDescent="0.15">
      <c r="A55" s="7" t="s">
        <v>87</v>
      </c>
      <c r="D55" s="20"/>
      <c r="E55" s="18"/>
      <c r="F55" s="18" t="s">
        <v>73</v>
      </c>
      <c r="G55" s="18"/>
      <c r="H55" s="21"/>
      <c r="I55" s="18"/>
      <c r="J55" s="18"/>
      <c r="K55" s="17"/>
      <c r="L55" s="17"/>
      <c r="M55" s="17"/>
      <c r="N55" s="17"/>
      <c r="O55" s="17"/>
      <c r="P55" s="152">
        <v>2412744000</v>
      </c>
      <c r="Q55" s="153"/>
      <c r="R55" s="24"/>
      <c r="S55" s="24"/>
      <c r="T55" s="24"/>
      <c r="U55" s="24"/>
      <c r="V55" s="24"/>
      <c r="W55" s="24"/>
      <c r="X55" s="24"/>
      <c r="Y55" s="24"/>
      <c r="Z55" s="150"/>
      <c r="AA55" s="159"/>
      <c r="AD55" s="9">
        <f>IF(COUNTIF(AD56:AD57,"-")=COUNTA(AD56:AD57),"-",SUM(AD56:AD57))</f>
        <v>2412744000</v>
      </c>
      <c r="AO55" s="99"/>
      <c r="AP55" s="99"/>
    </row>
    <row r="56" spans="1:42" ht="14.65" customHeight="1" x14ac:dyDescent="0.15">
      <c r="A56" s="7" t="s">
        <v>88</v>
      </c>
      <c r="D56" s="20"/>
      <c r="E56" s="18"/>
      <c r="F56" s="18"/>
      <c r="G56" s="18" t="s">
        <v>89</v>
      </c>
      <c r="H56" s="18"/>
      <c r="I56" s="18"/>
      <c r="J56" s="18"/>
      <c r="K56" s="17"/>
      <c r="L56" s="17"/>
      <c r="M56" s="17"/>
      <c r="N56" s="17"/>
      <c r="O56" s="17"/>
      <c r="P56" s="152">
        <v>2371057000</v>
      </c>
      <c r="Q56" s="153"/>
      <c r="R56" s="24"/>
      <c r="S56" s="24"/>
      <c r="T56" s="24"/>
      <c r="U56" s="24"/>
      <c r="V56" s="24"/>
      <c r="W56" s="24"/>
      <c r="X56" s="24"/>
      <c r="Y56" s="24"/>
      <c r="Z56" s="150"/>
      <c r="AA56" s="159"/>
      <c r="AD56" s="9">
        <v>2371057000</v>
      </c>
      <c r="AO56" s="99"/>
      <c r="AP56" s="99"/>
    </row>
    <row r="57" spans="1:42" ht="14.65" customHeight="1" x14ac:dyDescent="0.15">
      <c r="A57" s="7" t="s">
        <v>90</v>
      </c>
      <c r="D57" s="20"/>
      <c r="E57" s="18"/>
      <c r="F57" s="18"/>
      <c r="G57" s="18" t="s">
        <v>75</v>
      </c>
      <c r="H57" s="18"/>
      <c r="I57" s="18"/>
      <c r="J57" s="18"/>
      <c r="K57" s="17"/>
      <c r="L57" s="17"/>
      <c r="M57" s="17"/>
      <c r="N57" s="17"/>
      <c r="O57" s="17"/>
      <c r="P57" s="152">
        <v>41687000</v>
      </c>
      <c r="Q57" s="153"/>
      <c r="R57" s="24"/>
      <c r="S57" s="24"/>
      <c r="T57" s="24"/>
      <c r="U57" s="24"/>
      <c r="V57" s="24"/>
      <c r="W57" s="24"/>
      <c r="X57" s="24"/>
      <c r="Y57" s="24"/>
      <c r="Z57" s="150"/>
      <c r="AA57" s="159"/>
      <c r="AD57" s="9">
        <v>41687000</v>
      </c>
      <c r="AO57" s="99"/>
      <c r="AP57" s="99"/>
    </row>
    <row r="58" spans="1:42" ht="14.65" customHeight="1" x14ac:dyDescent="0.15">
      <c r="A58" s="7" t="s">
        <v>91</v>
      </c>
      <c r="D58" s="20"/>
      <c r="E58" s="18"/>
      <c r="F58" s="18" t="s">
        <v>92</v>
      </c>
      <c r="G58" s="18"/>
      <c r="H58" s="18"/>
      <c r="I58" s="18"/>
      <c r="J58" s="18"/>
      <c r="K58" s="17"/>
      <c r="L58" s="17"/>
      <c r="M58" s="17"/>
      <c r="N58" s="17"/>
      <c r="O58" s="17"/>
      <c r="P58" s="152">
        <v>18466525</v>
      </c>
      <c r="Q58" s="153"/>
      <c r="R58" s="24"/>
      <c r="S58" s="24"/>
      <c r="T58" s="24"/>
      <c r="U58" s="24"/>
      <c r="V58" s="24"/>
      <c r="W58" s="24"/>
      <c r="X58" s="24"/>
      <c r="Y58" s="24"/>
      <c r="Z58" s="150"/>
      <c r="AA58" s="159"/>
      <c r="AD58" s="9">
        <v>0</v>
      </c>
      <c r="AO58" s="99"/>
      <c r="AP58" s="99"/>
    </row>
    <row r="59" spans="1:42" ht="14.65" customHeight="1" x14ac:dyDescent="0.15">
      <c r="A59" s="7" t="s">
        <v>93</v>
      </c>
      <c r="D59" s="20"/>
      <c r="E59" s="18"/>
      <c r="F59" s="18" t="s">
        <v>35</v>
      </c>
      <c r="G59" s="18"/>
      <c r="H59" s="21"/>
      <c r="I59" s="18"/>
      <c r="J59" s="18"/>
      <c r="K59" s="17"/>
      <c r="L59" s="17"/>
      <c r="M59" s="17"/>
      <c r="N59" s="17"/>
      <c r="O59" s="17"/>
      <c r="P59" s="152">
        <v>0</v>
      </c>
      <c r="Q59" s="153"/>
      <c r="R59" s="24"/>
      <c r="S59" s="24"/>
      <c r="T59" s="24"/>
      <c r="U59" s="24"/>
      <c r="V59" s="24"/>
      <c r="W59" s="24"/>
      <c r="X59" s="24"/>
      <c r="Y59" s="24"/>
      <c r="Z59" s="150"/>
      <c r="AA59" s="159"/>
      <c r="AD59" s="9">
        <v>0</v>
      </c>
      <c r="AO59" s="99"/>
      <c r="AP59" s="99"/>
    </row>
    <row r="60" spans="1:42" ht="14.65" customHeight="1" x14ac:dyDescent="0.15">
      <c r="A60" s="7" t="s">
        <v>94</v>
      </c>
      <c r="D60" s="20"/>
      <c r="E60" s="18"/>
      <c r="F60" s="24" t="s">
        <v>79</v>
      </c>
      <c r="G60" s="18"/>
      <c r="H60" s="18"/>
      <c r="I60" s="18"/>
      <c r="J60" s="18"/>
      <c r="K60" s="17"/>
      <c r="L60" s="17"/>
      <c r="M60" s="17"/>
      <c r="N60" s="17"/>
      <c r="O60" s="17"/>
      <c r="P60" s="152">
        <v>-12185381</v>
      </c>
      <c r="Q60" s="153"/>
      <c r="R60" s="24"/>
      <c r="S60" s="24"/>
      <c r="T60" s="24"/>
      <c r="U60" s="24"/>
      <c r="V60" s="24"/>
      <c r="W60" s="24"/>
      <c r="X60" s="24"/>
      <c r="Y60" s="24"/>
      <c r="Z60" s="150"/>
      <c r="AA60" s="159"/>
      <c r="AD60" s="9">
        <v>-9724000</v>
      </c>
      <c r="AO60" s="99"/>
      <c r="AP60" s="99"/>
    </row>
    <row r="61" spans="1:42" ht="14.65" customHeight="1" thickBot="1" x14ac:dyDescent="0.2">
      <c r="A61" s="7">
        <v>1565000</v>
      </c>
      <c r="B61" s="7" t="s">
        <v>125</v>
      </c>
      <c r="D61" s="20"/>
      <c r="E61" s="18" t="s">
        <v>95</v>
      </c>
      <c r="F61" s="18"/>
      <c r="G61" s="18"/>
      <c r="H61" s="18"/>
      <c r="I61" s="18"/>
      <c r="J61" s="18"/>
      <c r="K61" s="17"/>
      <c r="L61" s="17"/>
      <c r="M61" s="17"/>
      <c r="N61" s="17"/>
      <c r="O61" s="17"/>
      <c r="P61" s="152">
        <v>0</v>
      </c>
      <c r="Q61" s="153"/>
      <c r="R61" s="222" t="s">
        <v>126</v>
      </c>
      <c r="S61" s="223"/>
      <c r="T61" s="223"/>
      <c r="U61" s="223"/>
      <c r="V61" s="223"/>
      <c r="W61" s="223"/>
      <c r="X61" s="223"/>
      <c r="Y61" s="224"/>
      <c r="Z61" s="160">
        <v>50998312871</v>
      </c>
      <c r="AA61" s="161"/>
      <c r="AD61" s="9" t="s">
        <v>11</v>
      </c>
      <c r="AE61" s="9">
        <f>IF(AND(AE24="-",AE25="-",AE26="-"),"-",SUM(AE24,AE25,AE26))</f>
        <v>50668347211</v>
      </c>
      <c r="AO61" s="99"/>
      <c r="AP61" s="99"/>
    </row>
    <row r="62" spans="1:42" ht="14.65" customHeight="1" thickBot="1" x14ac:dyDescent="0.2">
      <c r="A62" s="7" t="s">
        <v>1</v>
      </c>
      <c r="B62" s="7" t="s">
        <v>96</v>
      </c>
      <c r="D62" s="225" t="s">
        <v>2</v>
      </c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7"/>
      <c r="P62" s="154">
        <v>78638844163</v>
      </c>
      <c r="Q62" s="155"/>
      <c r="R62" s="213" t="s">
        <v>231</v>
      </c>
      <c r="S62" s="214"/>
      <c r="T62" s="214"/>
      <c r="U62" s="214"/>
      <c r="V62" s="214"/>
      <c r="W62" s="214"/>
      <c r="X62" s="214"/>
      <c r="Y62" s="228"/>
      <c r="Z62" s="154">
        <v>78638844163</v>
      </c>
      <c r="AA62" s="155"/>
      <c r="AD62" s="9">
        <f>IF(AND(AD7="-",AD51="-",AD61="-"),"-",SUM(AD7,AD51,AD61))</f>
        <v>71990225353</v>
      </c>
      <c r="AE62" s="9">
        <f>IF(AND(AE22="-",AE61="-"),"-",SUM(AE22,AE61))</f>
        <v>71990225353</v>
      </c>
      <c r="AO62" s="99"/>
      <c r="AP62" s="99"/>
    </row>
    <row r="63" spans="1:42" ht="14.65" customHeight="1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Z63" s="17"/>
      <c r="AA63" s="17"/>
      <c r="AO63" s="99"/>
      <c r="AP63" s="99"/>
    </row>
    <row r="64" spans="1:42" ht="14.65" customHeight="1" x14ac:dyDescent="0.15">
      <c r="D64" s="26"/>
      <c r="E64" s="27" t="s">
        <v>232</v>
      </c>
      <c r="F64" s="2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Z64" s="25"/>
      <c r="AA64" s="25"/>
      <c r="AO64" s="99"/>
      <c r="AP64" s="99"/>
    </row>
    <row r="65" spans="41:42" ht="14.65" customHeight="1" x14ac:dyDescent="0.15">
      <c r="AO65" s="99"/>
      <c r="AP65" s="99"/>
    </row>
    <row r="66" spans="41:42" ht="14.65" customHeight="1" x14ac:dyDescent="0.15">
      <c r="AO66" s="99"/>
      <c r="AP66" s="99"/>
    </row>
    <row r="67" spans="41:42" ht="14.65" customHeight="1" x14ac:dyDescent="0.15">
      <c r="AO67" s="99"/>
      <c r="AP67" s="99"/>
    </row>
    <row r="68" spans="41:42" ht="14.65" customHeight="1" x14ac:dyDescent="0.15">
      <c r="AO68" s="99"/>
      <c r="AP68" s="99"/>
    </row>
    <row r="69" spans="41:42" ht="16.5" customHeight="1" x14ac:dyDescent="0.15">
      <c r="AO69" s="99"/>
      <c r="AP69" s="99"/>
    </row>
    <row r="70" spans="41:42" ht="14.65" customHeight="1" x14ac:dyDescent="0.15">
      <c r="AO70" s="99"/>
      <c r="AP70" s="99"/>
    </row>
    <row r="71" spans="41:42" ht="9.75" customHeight="1" x14ac:dyDescent="0.15"/>
    <row r="72" spans="41:42" ht="14.65" customHeight="1" x14ac:dyDescent="0.15"/>
  </sheetData>
  <mergeCells count="11">
    <mergeCell ref="R22:Y22"/>
    <mergeCell ref="R28:Y28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O42"/>
  <sheetViews>
    <sheetView topLeftCell="B1" zoomScale="85" zoomScaleNormal="85" zoomScaleSheetLayoutView="100" workbookViewId="0">
      <selection activeCell="B1" sqref="B1"/>
    </sheetView>
  </sheetViews>
  <sheetFormatPr defaultColWidth="9" defaultRowHeight="13.5" x14ac:dyDescent="0.15"/>
  <cols>
    <col min="1" max="1" width="0" style="30" hidden="1" customWidth="1"/>
    <col min="2" max="2" width="0.625" style="6" customWidth="1"/>
    <col min="3" max="3" width="1.25" style="53" customWidth="1"/>
    <col min="4" max="12" width="2.125" style="53" customWidth="1"/>
    <col min="13" max="13" width="18.375" style="53" customWidth="1"/>
    <col min="14" max="14" width="21.625" style="53" bestFit="1" customWidth="1"/>
    <col min="15" max="15" width="2.5" style="53" customWidth="1"/>
    <col min="16" max="16" width="0.625" style="53" customWidth="1"/>
    <col min="17" max="17" width="9" style="6"/>
    <col min="18" max="18" width="0" style="6" hidden="1" customWidth="1"/>
    <col min="19" max="16384" width="9" style="6"/>
  </cols>
  <sheetData>
    <row r="1" spans="1:41" x14ac:dyDescent="0.15">
      <c r="A1" s="1"/>
      <c r="C1" s="28"/>
      <c r="D1" s="28"/>
      <c r="E1" s="28"/>
      <c r="F1" s="28"/>
      <c r="G1" s="28"/>
      <c r="H1" s="28"/>
      <c r="I1" s="28"/>
      <c r="J1" s="3"/>
      <c r="K1" s="3"/>
      <c r="L1" s="3"/>
      <c r="M1" s="3"/>
      <c r="N1" s="3"/>
      <c r="O1" s="3"/>
      <c r="P1" s="29"/>
    </row>
    <row r="2" spans="1:41" ht="24" x14ac:dyDescent="0.2">
      <c r="C2" s="229" t="s">
        <v>343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31"/>
    </row>
    <row r="3" spans="1:41" ht="17.25" x14ac:dyDescent="0.2">
      <c r="C3" s="230" t="s">
        <v>239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31"/>
    </row>
    <row r="4" spans="1:41" ht="17.25" x14ac:dyDescent="0.2">
      <c r="C4" s="230" t="s">
        <v>240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31"/>
    </row>
    <row r="5" spans="1:41" ht="18" thickBot="1" x14ac:dyDescent="0.25">
      <c r="C5" s="32"/>
      <c r="D5" s="31"/>
      <c r="E5" s="31"/>
      <c r="F5" s="31"/>
      <c r="G5" s="31"/>
      <c r="H5" s="31"/>
      <c r="I5" s="31"/>
      <c r="J5" s="31"/>
      <c r="K5" s="31"/>
      <c r="L5" s="31"/>
      <c r="M5" s="33"/>
      <c r="N5" s="31"/>
      <c r="O5" s="147" t="s">
        <v>341</v>
      </c>
      <c r="P5" s="31"/>
    </row>
    <row r="6" spans="1:41" ht="18" thickBot="1" x14ac:dyDescent="0.25">
      <c r="A6" s="30" t="s">
        <v>225</v>
      </c>
      <c r="C6" s="231" t="s">
        <v>0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3" t="s">
        <v>227</v>
      </c>
      <c r="O6" s="234"/>
      <c r="P6" s="31"/>
    </row>
    <row r="7" spans="1:41" x14ac:dyDescent="0.15">
      <c r="A7" s="30" t="s">
        <v>134</v>
      </c>
      <c r="C7" s="34"/>
      <c r="D7" s="35" t="s">
        <v>135</v>
      </c>
      <c r="E7" s="35"/>
      <c r="F7" s="36"/>
      <c r="G7" s="35"/>
      <c r="H7" s="35"/>
      <c r="I7" s="35"/>
      <c r="J7" s="35"/>
      <c r="K7" s="36"/>
      <c r="L7" s="36"/>
      <c r="M7" s="36"/>
      <c r="N7" s="162">
        <v>14599183575</v>
      </c>
      <c r="O7" s="163"/>
      <c r="P7" s="37"/>
      <c r="AO7" s="97"/>
    </row>
    <row r="8" spans="1:41" x14ac:dyDescent="0.15">
      <c r="A8" s="30" t="s">
        <v>136</v>
      </c>
      <c r="C8" s="34"/>
      <c r="D8" s="35"/>
      <c r="E8" s="35" t="s">
        <v>137</v>
      </c>
      <c r="F8" s="35"/>
      <c r="G8" s="35"/>
      <c r="H8" s="35"/>
      <c r="I8" s="35"/>
      <c r="J8" s="35"/>
      <c r="K8" s="36"/>
      <c r="L8" s="36"/>
      <c r="M8" s="36"/>
      <c r="N8" s="162">
        <v>8356806519</v>
      </c>
      <c r="O8" s="163"/>
      <c r="P8" s="37"/>
      <c r="AO8" s="97"/>
    </row>
    <row r="9" spans="1:41" x14ac:dyDescent="0.15">
      <c r="A9" s="30" t="s">
        <v>138</v>
      </c>
      <c r="C9" s="34"/>
      <c r="D9" s="35"/>
      <c r="E9" s="35"/>
      <c r="F9" s="35" t="s">
        <v>139</v>
      </c>
      <c r="G9" s="35"/>
      <c r="H9" s="35"/>
      <c r="I9" s="35"/>
      <c r="J9" s="35"/>
      <c r="K9" s="36"/>
      <c r="L9" s="36"/>
      <c r="M9" s="36"/>
      <c r="N9" s="162">
        <v>2430083781</v>
      </c>
      <c r="O9" s="163"/>
      <c r="P9" s="37"/>
      <c r="AO9" s="97"/>
    </row>
    <row r="10" spans="1:41" x14ac:dyDescent="0.15">
      <c r="A10" s="30" t="s">
        <v>140</v>
      </c>
      <c r="C10" s="34"/>
      <c r="D10" s="35"/>
      <c r="E10" s="35"/>
      <c r="F10" s="35"/>
      <c r="G10" s="35" t="s">
        <v>141</v>
      </c>
      <c r="H10" s="35"/>
      <c r="I10" s="35"/>
      <c r="J10" s="35"/>
      <c r="K10" s="36"/>
      <c r="L10" s="36"/>
      <c r="M10" s="36"/>
      <c r="N10" s="162">
        <v>1978007063</v>
      </c>
      <c r="O10" s="163"/>
      <c r="P10" s="37"/>
      <c r="AO10" s="97"/>
    </row>
    <row r="11" spans="1:41" x14ac:dyDescent="0.15">
      <c r="A11" s="30" t="s">
        <v>142</v>
      </c>
      <c r="C11" s="34"/>
      <c r="D11" s="35"/>
      <c r="E11" s="35"/>
      <c r="F11" s="35"/>
      <c r="G11" s="35" t="s">
        <v>143</v>
      </c>
      <c r="H11" s="35"/>
      <c r="I11" s="35"/>
      <c r="J11" s="35"/>
      <c r="K11" s="36"/>
      <c r="L11" s="36"/>
      <c r="M11" s="36"/>
      <c r="N11" s="162">
        <v>153496488</v>
      </c>
      <c r="O11" s="163"/>
      <c r="P11" s="37"/>
      <c r="AO11" s="97"/>
    </row>
    <row r="12" spans="1:41" x14ac:dyDescent="0.15">
      <c r="A12" s="30" t="s">
        <v>144</v>
      </c>
      <c r="C12" s="34"/>
      <c r="D12" s="35"/>
      <c r="E12" s="35"/>
      <c r="F12" s="35"/>
      <c r="G12" s="35" t="s">
        <v>145</v>
      </c>
      <c r="H12" s="35"/>
      <c r="I12" s="35"/>
      <c r="J12" s="35"/>
      <c r="K12" s="36"/>
      <c r="L12" s="36"/>
      <c r="M12" s="36"/>
      <c r="N12" s="162">
        <v>0</v>
      </c>
      <c r="O12" s="163"/>
      <c r="P12" s="37"/>
      <c r="AO12" s="97"/>
    </row>
    <row r="13" spans="1:41" x14ac:dyDescent="0.15">
      <c r="A13" s="30" t="s">
        <v>146</v>
      </c>
      <c r="C13" s="34"/>
      <c r="D13" s="35"/>
      <c r="E13" s="35"/>
      <c r="F13" s="35"/>
      <c r="G13" s="35" t="s">
        <v>35</v>
      </c>
      <c r="H13" s="35"/>
      <c r="I13" s="35"/>
      <c r="J13" s="35"/>
      <c r="K13" s="36"/>
      <c r="L13" s="36"/>
      <c r="M13" s="36"/>
      <c r="N13" s="162">
        <v>298580230</v>
      </c>
      <c r="O13" s="163"/>
      <c r="P13" s="37"/>
      <c r="AO13" s="97"/>
    </row>
    <row r="14" spans="1:41" x14ac:dyDescent="0.15">
      <c r="A14" s="30" t="s">
        <v>147</v>
      </c>
      <c r="C14" s="34"/>
      <c r="D14" s="35"/>
      <c r="E14" s="35"/>
      <c r="F14" s="35" t="s">
        <v>148</v>
      </c>
      <c r="G14" s="35"/>
      <c r="H14" s="35"/>
      <c r="I14" s="35"/>
      <c r="J14" s="35"/>
      <c r="K14" s="36"/>
      <c r="L14" s="36"/>
      <c r="M14" s="36"/>
      <c r="N14" s="162">
        <v>5589938348</v>
      </c>
      <c r="O14" s="163"/>
      <c r="P14" s="37"/>
      <c r="AO14" s="97"/>
    </row>
    <row r="15" spans="1:41" x14ac:dyDescent="0.15">
      <c r="A15" s="30" t="s">
        <v>149</v>
      </c>
      <c r="C15" s="34"/>
      <c r="D15" s="35"/>
      <c r="E15" s="35"/>
      <c r="F15" s="35"/>
      <c r="G15" s="35" t="s">
        <v>150</v>
      </c>
      <c r="H15" s="35"/>
      <c r="I15" s="35"/>
      <c r="J15" s="35"/>
      <c r="K15" s="36"/>
      <c r="L15" s="36"/>
      <c r="M15" s="36"/>
      <c r="N15" s="162">
        <v>2188275616</v>
      </c>
      <c r="O15" s="163"/>
      <c r="P15" s="37"/>
      <c r="AO15" s="97"/>
    </row>
    <row r="16" spans="1:41" x14ac:dyDescent="0.15">
      <c r="A16" s="30" t="s">
        <v>151</v>
      </c>
      <c r="C16" s="34"/>
      <c r="D16" s="35"/>
      <c r="E16" s="35"/>
      <c r="F16" s="35"/>
      <c r="G16" s="35" t="s">
        <v>152</v>
      </c>
      <c r="H16" s="35"/>
      <c r="I16" s="35"/>
      <c r="J16" s="35"/>
      <c r="K16" s="36"/>
      <c r="L16" s="36"/>
      <c r="M16" s="36"/>
      <c r="N16" s="162">
        <v>130034762</v>
      </c>
      <c r="O16" s="163"/>
      <c r="P16" s="37"/>
      <c r="AO16" s="97"/>
    </row>
    <row r="17" spans="1:41" x14ac:dyDescent="0.15">
      <c r="A17" s="30" t="s">
        <v>153</v>
      </c>
      <c r="C17" s="34"/>
      <c r="D17" s="35"/>
      <c r="E17" s="35"/>
      <c r="F17" s="35"/>
      <c r="G17" s="35" t="s">
        <v>154</v>
      </c>
      <c r="H17" s="35"/>
      <c r="I17" s="35"/>
      <c r="J17" s="35"/>
      <c r="K17" s="36"/>
      <c r="L17" s="36"/>
      <c r="M17" s="36"/>
      <c r="N17" s="162">
        <v>3244434319</v>
      </c>
      <c r="O17" s="163"/>
      <c r="P17" s="37"/>
      <c r="AO17" s="97"/>
    </row>
    <row r="18" spans="1:41" x14ac:dyDescent="0.15">
      <c r="A18" s="30" t="s">
        <v>155</v>
      </c>
      <c r="C18" s="34"/>
      <c r="D18" s="35"/>
      <c r="E18" s="35"/>
      <c r="F18" s="35"/>
      <c r="G18" s="35" t="s">
        <v>35</v>
      </c>
      <c r="H18" s="35"/>
      <c r="I18" s="35"/>
      <c r="J18" s="35"/>
      <c r="K18" s="36"/>
      <c r="L18" s="36"/>
      <c r="M18" s="36"/>
      <c r="N18" s="162">
        <v>27193651</v>
      </c>
      <c r="O18" s="163"/>
      <c r="P18" s="37"/>
      <c r="AO18" s="97"/>
    </row>
    <row r="19" spans="1:41" x14ac:dyDescent="0.15">
      <c r="A19" s="30" t="s">
        <v>156</v>
      </c>
      <c r="C19" s="34"/>
      <c r="D19" s="35"/>
      <c r="E19" s="35"/>
      <c r="F19" s="35" t="s">
        <v>157</v>
      </c>
      <c r="G19" s="35"/>
      <c r="H19" s="35"/>
      <c r="I19" s="35"/>
      <c r="J19" s="35"/>
      <c r="K19" s="36"/>
      <c r="L19" s="36"/>
      <c r="M19" s="36"/>
      <c r="N19" s="162">
        <v>336784390</v>
      </c>
      <c r="O19" s="163"/>
      <c r="P19" s="37"/>
      <c r="AO19" s="97"/>
    </row>
    <row r="20" spans="1:41" x14ac:dyDescent="0.15">
      <c r="A20" s="30" t="s">
        <v>158</v>
      </c>
      <c r="C20" s="34"/>
      <c r="D20" s="35"/>
      <c r="E20" s="35"/>
      <c r="F20" s="36"/>
      <c r="G20" s="36" t="s">
        <v>159</v>
      </c>
      <c r="H20" s="36"/>
      <c r="I20" s="35"/>
      <c r="J20" s="35"/>
      <c r="K20" s="36"/>
      <c r="L20" s="36"/>
      <c r="M20" s="36"/>
      <c r="N20" s="162">
        <v>275788520</v>
      </c>
      <c r="O20" s="163"/>
      <c r="P20" s="37"/>
      <c r="AO20" s="97"/>
    </row>
    <row r="21" spans="1:41" x14ac:dyDescent="0.15">
      <c r="A21" s="30" t="s">
        <v>160</v>
      </c>
      <c r="C21" s="34"/>
      <c r="D21" s="35"/>
      <c r="E21" s="35"/>
      <c r="F21" s="36"/>
      <c r="G21" s="35" t="s">
        <v>161</v>
      </c>
      <c r="H21" s="35"/>
      <c r="I21" s="35"/>
      <c r="J21" s="35"/>
      <c r="K21" s="36"/>
      <c r="L21" s="36"/>
      <c r="M21" s="36"/>
      <c r="N21" s="162">
        <v>4815421</v>
      </c>
      <c r="O21" s="163"/>
      <c r="P21" s="37"/>
      <c r="AO21" s="97"/>
    </row>
    <row r="22" spans="1:41" x14ac:dyDescent="0.15">
      <c r="A22" s="30" t="s">
        <v>162</v>
      </c>
      <c r="C22" s="34"/>
      <c r="D22" s="35"/>
      <c r="E22" s="35"/>
      <c r="F22" s="36"/>
      <c r="G22" s="35" t="s">
        <v>35</v>
      </c>
      <c r="H22" s="35"/>
      <c r="I22" s="35"/>
      <c r="J22" s="35"/>
      <c r="K22" s="36"/>
      <c r="L22" s="36"/>
      <c r="M22" s="36"/>
      <c r="N22" s="162">
        <v>56180449</v>
      </c>
      <c r="O22" s="163"/>
      <c r="P22" s="37"/>
      <c r="AO22" s="97"/>
    </row>
    <row r="23" spans="1:41" x14ac:dyDescent="0.15">
      <c r="A23" s="30" t="s">
        <v>163</v>
      </c>
      <c r="C23" s="34"/>
      <c r="D23" s="35"/>
      <c r="E23" s="36" t="s">
        <v>164</v>
      </c>
      <c r="F23" s="36"/>
      <c r="G23" s="35"/>
      <c r="H23" s="35"/>
      <c r="I23" s="35"/>
      <c r="J23" s="35"/>
      <c r="K23" s="36"/>
      <c r="L23" s="36"/>
      <c r="M23" s="36"/>
      <c r="N23" s="162">
        <v>6242377056</v>
      </c>
      <c r="O23" s="163"/>
      <c r="P23" s="37"/>
      <c r="AO23" s="97"/>
    </row>
    <row r="24" spans="1:41" x14ac:dyDescent="0.15">
      <c r="A24" s="30" t="s">
        <v>165</v>
      </c>
      <c r="C24" s="34"/>
      <c r="D24" s="35"/>
      <c r="E24" s="35"/>
      <c r="F24" s="35" t="s">
        <v>166</v>
      </c>
      <c r="G24" s="35"/>
      <c r="H24" s="35"/>
      <c r="I24" s="35"/>
      <c r="J24" s="35"/>
      <c r="K24" s="36"/>
      <c r="L24" s="36"/>
      <c r="M24" s="36"/>
      <c r="N24" s="162">
        <v>5332931290</v>
      </c>
      <c r="O24" s="163"/>
      <c r="P24" s="37"/>
      <c r="AO24" s="97"/>
    </row>
    <row r="25" spans="1:41" x14ac:dyDescent="0.15">
      <c r="A25" s="30" t="s">
        <v>167</v>
      </c>
      <c r="C25" s="34"/>
      <c r="D25" s="35"/>
      <c r="E25" s="35"/>
      <c r="F25" s="35" t="s">
        <v>168</v>
      </c>
      <c r="G25" s="35"/>
      <c r="H25" s="35"/>
      <c r="I25" s="35"/>
      <c r="J25" s="35"/>
      <c r="K25" s="36"/>
      <c r="L25" s="36"/>
      <c r="M25" s="36"/>
      <c r="N25" s="162">
        <v>883854974</v>
      </c>
      <c r="O25" s="163"/>
      <c r="P25" s="37"/>
      <c r="AO25" s="97"/>
    </row>
    <row r="26" spans="1:41" x14ac:dyDescent="0.15">
      <c r="A26" s="30" t="s">
        <v>169</v>
      </c>
      <c r="C26" s="34"/>
      <c r="D26" s="35"/>
      <c r="E26" s="35"/>
      <c r="F26" s="35" t="s">
        <v>170</v>
      </c>
      <c r="G26" s="35"/>
      <c r="H26" s="35"/>
      <c r="I26" s="35"/>
      <c r="J26" s="35"/>
      <c r="K26" s="36"/>
      <c r="L26" s="36"/>
      <c r="M26" s="36"/>
      <c r="N26" s="162">
        <v>0</v>
      </c>
      <c r="O26" s="163"/>
      <c r="P26" s="37"/>
      <c r="AO26" s="97"/>
    </row>
    <row r="27" spans="1:41" x14ac:dyDescent="0.15">
      <c r="A27" s="30" t="s">
        <v>171</v>
      </c>
      <c r="C27" s="34"/>
      <c r="D27" s="35"/>
      <c r="E27" s="35"/>
      <c r="F27" s="35" t="s">
        <v>35</v>
      </c>
      <c r="G27" s="35"/>
      <c r="H27" s="35"/>
      <c r="I27" s="35"/>
      <c r="J27" s="35"/>
      <c r="K27" s="36"/>
      <c r="L27" s="36"/>
      <c r="M27" s="36"/>
      <c r="N27" s="162">
        <v>25590792</v>
      </c>
      <c r="O27" s="163"/>
      <c r="P27" s="37"/>
      <c r="AO27" s="97"/>
    </row>
    <row r="28" spans="1:41" x14ac:dyDescent="0.15">
      <c r="A28" s="30" t="s">
        <v>172</v>
      </c>
      <c r="C28" s="34"/>
      <c r="D28" s="35" t="s">
        <v>173</v>
      </c>
      <c r="E28" s="35"/>
      <c r="F28" s="35"/>
      <c r="G28" s="35"/>
      <c r="H28" s="35"/>
      <c r="I28" s="35"/>
      <c r="J28" s="35"/>
      <c r="K28" s="36"/>
      <c r="L28" s="36"/>
      <c r="M28" s="36"/>
      <c r="N28" s="162">
        <v>1705688875</v>
      </c>
      <c r="O28" s="163"/>
      <c r="P28" s="37"/>
      <c r="AO28" s="97"/>
    </row>
    <row r="29" spans="1:41" x14ac:dyDescent="0.15">
      <c r="A29" s="30" t="s">
        <v>174</v>
      </c>
      <c r="C29" s="34"/>
      <c r="D29" s="35"/>
      <c r="E29" s="35" t="s">
        <v>175</v>
      </c>
      <c r="F29" s="35"/>
      <c r="G29" s="35"/>
      <c r="H29" s="35"/>
      <c r="I29" s="35"/>
      <c r="J29" s="35"/>
      <c r="K29" s="38"/>
      <c r="L29" s="38"/>
      <c r="M29" s="38"/>
      <c r="N29" s="162">
        <v>391332597</v>
      </c>
      <c r="O29" s="163"/>
      <c r="P29" s="37"/>
      <c r="AO29" s="97"/>
    </row>
    <row r="30" spans="1:41" x14ac:dyDescent="0.15">
      <c r="A30" s="30" t="s">
        <v>176</v>
      </c>
      <c r="C30" s="34"/>
      <c r="D30" s="35"/>
      <c r="E30" s="35" t="s">
        <v>35</v>
      </c>
      <c r="F30" s="35"/>
      <c r="G30" s="36"/>
      <c r="H30" s="35"/>
      <c r="I30" s="35"/>
      <c r="J30" s="35"/>
      <c r="K30" s="38"/>
      <c r="L30" s="38"/>
      <c r="M30" s="38"/>
      <c r="N30" s="162">
        <v>1314356278</v>
      </c>
      <c r="O30" s="163"/>
      <c r="P30" s="37"/>
      <c r="AO30" s="97"/>
    </row>
    <row r="31" spans="1:41" x14ac:dyDescent="0.15">
      <c r="A31" s="30" t="s">
        <v>132</v>
      </c>
      <c r="C31" s="39" t="s">
        <v>133</v>
      </c>
      <c r="D31" s="40"/>
      <c r="E31" s="40"/>
      <c r="F31" s="40"/>
      <c r="G31" s="40"/>
      <c r="H31" s="40"/>
      <c r="I31" s="40"/>
      <c r="J31" s="40"/>
      <c r="K31" s="41"/>
      <c r="L31" s="41"/>
      <c r="M31" s="41"/>
      <c r="N31" s="164">
        <v>-12893494700</v>
      </c>
      <c r="O31" s="165"/>
      <c r="P31" s="37"/>
      <c r="AO31" s="97"/>
    </row>
    <row r="32" spans="1:41" x14ac:dyDescent="0.15">
      <c r="A32" s="30" t="s">
        <v>179</v>
      </c>
      <c r="C32" s="34"/>
      <c r="D32" s="35" t="s">
        <v>180</v>
      </c>
      <c r="E32" s="35"/>
      <c r="F32" s="36"/>
      <c r="G32" s="35"/>
      <c r="H32" s="35"/>
      <c r="I32" s="35"/>
      <c r="J32" s="35"/>
      <c r="K32" s="36"/>
      <c r="L32" s="36"/>
      <c r="M32" s="36"/>
      <c r="N32" s="162">
        <v>515138973</v>
      </c>
      <c r="O32" s="163"/>
      <c r="P32" s="37"/>
      <c r="AO32" s="97"/>
    </row>
    <row r="33" spans="1:41" x14ac:dyDescent="0.15">
      <c r="A33" s="30" t="s">
        <v>181</v>
      </c>
      <c r="C33" s="34"/>
      <c r="D33" s="35"/>
      <c r="E33" s="36" t="s">
        <v>182</v>
      </c>
      <c r="F33" s="36"/>
      <c r="G33" s="35"/>
      <c r="H33" s="35"/>
      <c r="I33" s="35"/>
      <c r="J33" s="35"/>
      <c r="K33" s="36"/>
      <c r="L33" s="36"/>
      <c r="M33" s="36"/>
      <c r="N33" s="162">
        <v>253726391</v>
      </c>
      <c r="O33" s="163"/>
      <c r="P33" s="37"/>
      <c r="AO33" s="97"/>
    </row>
    <row r="34" spans="1:41" x14ac:dyDescent="0.15">
      <c r="A34" s="30" t="s">
        <v>183</v>
      </c>
      <c r="C34" s="34"/>
      <c r="D34" s="35"/>
      <c r="E34" s="36" t="s">
        <v>184</v>
      </c>
      <c r="F34" s="36"/>
      <c r="G34" s="35"/>
      <c r="H34" s="35"/>
      <c r="I34" s="35"/>
      <c r="J34" s="35"/>
      <c r="K34" s="36"/>
      <c r="L34" s="36"/>
      <c r="M34" s="36"/>
      <c r="N34" s="162">
        <v>128840377</v>
      </c>
      <c r="O34" s="163"/>
      <c r="P34" s="37"/>
      <c r="AO34" s="97"/>
    </row>
    <row r="35" spans="1:41" x14ac:dyDescent="0.15">
      <c r="A35" s="30" t="s">
        <v>185</v>
      </c>
      <c r="C35" s="34"/>
      <c r="D35" s="35"/>
      <c r="E35" s="35" t="s">
        <v>186</v>
      </c>
      <c r="F35" s="35"/>
      <c r="G35" s="35"/>
      <c r="H35" s="35"/>
      <c r="I35" s="35"/>
      <c r="J35" s="35"/>
      <c r="K35" s="36"/>
      <c r="L35" s="36"/>
      <c r="M35" s="36"/>
      <c r="N35" s="162">
        <v>0</v>
      </c>
      <c r="O35" s="163"/>
      <c r="P35" s="37"/>
      <c r="AO35" s="97"/>
    </row>
    <row r="36" spans="1:41" x14ac:dyDescent="0.15">
      <c r="A36" s="30" t="s">
        <v>187</v>
      </c>
      <c r="C36" s="34"/>
      <c r="D36" s="35"/>
      <c r="E36" s="35" t="s">
        <v>35</v>
      </c>
      <c r="F36" s="35"/>
      <c r="G36" s="35"/>
      <c r="H36" s="35"/>
      <c r="I36" s="35"/>
      <c r="J36" s="35"/>
      <c r="K36" s="36"/>
      <c r="L36" s="36"/>
      <c r="M36" s="36"/>
      <c r="N36" s="162">
        <v>132572205</v>
      </c>
      <c r="O36" s="163"/>
      <c r="P36" s="37"/>
      <c r="AO36" s="97"/>
    </row>
    <row r="37" spans="1:41" x14ac:dyDescent="0.15">
      <c r="A37" s="30" t="s">
        <v>188</v>
      </c>
      <c r="C37" s="34"/>
      <c r="D37" s="35" t="s">
        <v>189</v>
      </c>
      <c r="E37" s="35"/>
      <c r="F37" s="35"/>
      <c r="G37" s="35"/>
      <c r="H37" s="35"/>
      <c r="I37" s="35"/>
      <c r="J37" s="35"/>
      <c r="K37" s="38"/>
      <c r="L37" s="38"/>
      <c r="M37" s="38"/>
      <c r="N37" s="162">
        <v>9787355</v>
      </c>
      <c r="O37" s="163"/>
      <c r="P37" s="37"/>
      <c r="AO37" s="97"/>
    </row>
    <row r="38" spans="1:41" x14ac:dyDescent="0.15">
      <c r="A38" s="30" t="s">
        <v>190</v>
      </c>
      <c r="C38" s="34"/>
      <c r="D38" s="35"/>
      <c r="E38" s="35" t="s">
        <v>191</v>
      </c>
      <c r="F38" s="35"/>
      <c r="G38" s="35"/>
      <c r="H38" s="35"/>
      <c r="I38" s="35"/>
      <c r="J38" s="35"/>
      <c r="K38" s="38"/>
      <c r="L38" s="38"/>
      <c r="M38" s="38"/>
      <c r="N38" s="162">
        <v>2556355</v>
      </c>
      <c r="O38" s="163"/>
      <c r="P38" s="37"/>
      <c r="AO38" s="97"/>
    </row>
    <row r="39" spans="1:41" ht="14.25" thickBot="1" x14ac:dyDescent="0.2">
      <c r="A39" s="30" t="s">
        <v>192</v>
      </c>
      <c r="C39" s="34"/>
      <c r="D39" s="35"/>
      <c r="E39" s="35" t="s">
        <v>35</v>
      </c>
      <c r="F39" s="35"/>
      <c r="G39" s="35"/>
      <c r="H39" s="35"/>
      <c r="I39" s="35"/>
      <c r="J39" s="35"/>
      <c r="K39" s="38"/>
      <c r="L39" s="38"/>
      <c r="M39" s="38"/>
      <c r="N39" s="162">
        <v>7231000</v>
      </c>
      <c r="O39" s="163"/>
      <c r="P39" s="37"/>
      <c r="AO39" s="97"/>
    </row>
    <row r="40" spans="1:41" ht="14.25" thickBot="1" x14ac:dyDescent="0.2">
      <c r="A40" s="30" t="s">
        <v>177</v>
      </c>
      <c r="C40" s="42" t="s">
        <v>178</v>
      </c>
      <c r="D40" s="43"/>
      <c r="E40" s="43"/>
      <c r="F40" s="43"/>
      <c r="G40" s="43"/>
      <c r="H40" s="43"/>
      <c r="I40" s="43"/>
      <c r="J40" s="43"/>
      <c r="K40" s="44"/>
      <c r="L40" s="44"/>
      <c r="M40" s="44"/>
      <c r="N40" s="166">
        <v>-13398846318</v>
      </c>
      <c r="O40" s="167"/>
      <c r="P40" s="37"/>
      <c r="AO40" s="97"/>
    </row>
    <row r="41" spans="1:41" s="46" customFormat="1" ht="3.75" customHeight="1" x14ac:dyDescent="0.15">
      <c r="A41" s="45"/>
      <c r="C41" s="47"/>
      <c r="D41" s="47"/>
      <c r="E41" s="48"/>
      <c r="F41" s="48"/>
      <c r="G41" s="48"/>
      <c r="H41" s="48"/>
      <c r="I41" s="48"/>
      <c r="J41" s="49"/>
      <c r="K41" s="49"/>
      <c r="L41" s="49"/>
    </row>
    <row r="42" spans="1:41" s="46" customFormat="1" ht="15.6" customHeight="1" x14ac:dyDescent="0.15">
      <c r="A42" s="45"/>
      <c r="C42" s="50"/>
      <c r="D42" s="50" t="s">
        <v>232</v>
      </c>
      <c r="E42" s="51"/>
      <c r="F42" s="51"/>
      <c r="G42" s="51"/>
      <c r="H42" s="51"/>
      <c r="I42" s="51"/>
      <c r="J42" s="52"/>
      <c r="K42" s="52"/>
      <c r="L42" s="52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29"/>
  <sheetViews>
    <sheetView showGridLines="0" view="pageBreakPreview" topLeftCell="B1" zoomScaleNormal="85" zoomScaleSheetLayoutView="100" workbookViewId="0">
      <selection activeCell="B1" sqref="B1"/>
    </sheetView>
  </sheetViews>
  <sheetFormatPr defaultColWidth="9" defaultRowHeight="12.75" x14ac:dyDescent="0.15"/>
  <cols>
    <col min="1" max="1" width="0" style="54" hidden="1" customWidth="1"/>
    <col min="2" max="2" width="1.125" style="56" customWidth="1"/>
    <col min="3" max="3" width="1.625" style="56" customWidth="1"/>
    <col min="4" max="9" width="2" style="56" customWidth="1"/>
    <col min="10" max="10" width="15.375" style="56" customWidth="1"/>
    <col min="11" max="11" width="21.625" style="56" bestFit="1" customWidth="1"/>
    <col min="12" max="12" width="3" style="56" bestFit="1" customWidth="1"/>
    <col min="13" max="13" width="21.625" style="56" bestFit="1" customWidth="1"/>
    <col min="14" max="14" width="3" style="56" bestFit="1" customWidth="1"/>
    <col min="15" max="15" width="21.625" style="56" bestFit="1" customWidth="1"/>
    <col min="16" max="16" width="3" style="56" bestFit="1" customWidth="1"/>
    <col min="17" max="17" width="1" style="56" customWidth="1"/>
    <col min="18" max="18" width="9" style="56"/>
    <col min="19" max="22" width="0" style="56" hidden="1" customWidth="1"/>
    <col min="23" max="16384" width="9" style="56"/>
  </cols>
  <sheetData>
    <row r="2" spans="1:22" ht="24" x14ac:dyDescent="0.25">
      <c r="B2" s="55"/>
      <c r="C2" s="245" t="s">
        <v>344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22" ht="17.25" x14ac:dyDescent="0.2">
      <c r="B3" s="57"/>
      <c r="C3" s="246" t="s">
        <v>239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22" ht="17.25" x14ac:dyDescent="0.2">
      <c r="B4" s="57"/>
      <c r="C4" s="246" t="s">
        <v>240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22" ht="15.75" customHeight="1" thickBot="1" x14ac:dyDescent="0.2">
      <c r="B5" s="58"/>
      <c r="C5" s="59"/>
      <c r="D5" s="59"/>
      <c r="E5" s="59"/>
      <c r="F5" s="59"/>
      <c r="G5" s="59"/>
      <c r="H5" s="59"/>
      <c r="I5" s="59"/>
      <c r="J5" s="60"/>
      <c r="K5" s="59"/>
      <c r="L5" s="60"/>
      <c r="M5" s="59"/>
      <c r="N5" s="59"/>
      <c r="O5" s="59"/>
      <c r="P5" s="148" t="s">
        <v>341</v>
      </c>
    </row>
    <row r="6" spans="1:22" ht="12.75" customHeight="1" x14ac:dyDescent="0.15">
      <c r="B6" s="61"/>
      <c r="C6" s="247" t="s">
        <v>0</v>
      </c>
      <c r="D6" s="248"/>
      <c r="E6" s="248"/>
      <c r="F6" s="248"/>
      <c r="G6" s="248"/>
      <c r="H6" s="248"/>
      <c r="I6" s="248"/>
      <c r="J6" s="249"/>
      <c r="K6" s="253" t="s">
        <v>233</v>
      </c>
      <c r="L6" s="248"/>
      <c r="M6" s="62"/>
      <c r="N6" s="62"/>
      <c r="O6" s="62"/>
      <c r="P6" s="63"/>
    </row>
    <row r="7" spans="1:22" ht="29.25" customHeight="1" thickBot="1" x14ac:dyDescent="0.2">
      <c r="A7" s="54" t="s">
        <v>225</v>
      </c>
      <c r="B7" s="61"/>
      <c r="C7" s="250"/>
      <c r="D7" s="251"/>
      <c r="E7" s="251"/>
      <c r="F7" s="251"/>
      <c r="G7" s="251"/>
      <c r="H7" s="251"/>
      <c r="I7" s="251"/>
      <c r="J7" s="252"/>
      <c r="K7" s="254"/>
      <c r="L7" s="251"/>
      <c r="M7" s="255" t="s">
        <v>234</v>
      </c>
      <c r="N7" s="256"/>
      <c r="O7" s="255" t="s">
        <v>235</v>
      </c>
      <c r="P7" s="257"/>
    </row>
    <row r="8" spans="1:22" ht="15.95" customHeight="1" x14ac:dyDescent="0.15">
      <c r="A8" s="54" t="s">
        <v>193</v>
      </c>
      <c r="B8" s="64"/>
      <c r="C8" s="65" t="s">
        <v>194</v>
      </c>
      <c r="D8" s="66"/>
      <c r="E8" s="66"/>
      <c r="F8" s="66"/>
      <c r="G8" s="66"/>
      <c r="H8" s="66"/>
      <c r="I8" s="66"/>
      <c r="J8" s="67"/>
      <c r="K8" s="168">
        <v>52048816343</v>
      </c>
      <c r="L8" s="169"/>
      <c r="M8" s="168">
        <v>77099306268</v>
      </c>
      <c r="N8" s="170"/>
      <c r="O8" s="168">
        <f>K8-M8</f>
        <v>-25050489925</v>
      </c>
      <c r="P8" s="171"/>
      <c r="S8" s="98" t="str">
        <f t="shared" ref="S8:S13" si="0">IF(COUNTIF(T8:V8,"-")=COUNTA(T8:V8),"-",SUM(T8:V8))</f>
        <v>-</v>
      </c>
      <c r="T8" s="98" t="s">
        <v>11</v>
      </c>
      <c r="U8" s="98" t="s">
        <v>11</v>
      </c>
      <c r="V8" s="98" t="s">
        <v>11</v>
      </c>
    </row>
    <row r="9" spans="1:22" ht="15.95" customHeight="1" x14ac:dyDescent="0.15">
      <c r="A9" s="54" t="s">
        <v>195</v>
      </c>
      <c r="B9" s="64"/>
      <c r="C9" s="20"/>
      <c r="D9" s="18" t="s">
        <v>196</v>
      </c>
      <c r="E9" s="18"/>
      <c r="F9" s="18"/>
      <c r="G9" s="18"/>
      <c r="H9" s="18"/>
      <c r="I9" s="18"/>
      <c r="J9" s="68"/>
      <c r="K9" s="172">
        <v>-13398846318</v>
      </c>
      <c r="L9" s="173"/>
      <c r="M9" s="237"/>
      <c r="N9" s="238"/>
      <c r="O9" s="172">
        <v>-13398846318</v>
      </c>
      <c r="P9" s="174"/>
      <c r="S9" s="98" t="str">
        <f t="shared" si="0"/>
        <v>-</v>
      </c>
      <c r="T9" s="98" t="s">
        <v>11</v>
      </c>
      <c r="U9" s="98" t="s">
        <v>11</v>
      </c>
      <c r="V9" s="98" t="s">
        <v>11</v>
      </c>
    </row>
    <row r="10" spans="1:22" ht="15.95" customHeight="1" x14ac:dyDescent="0.15">
      <c r="A10" s="54" t="s">
        <v>197</v>
      </c>
      <c r="B10" s="61"/>
      <c r="C10" s="69"/>
      <c r="D10" s="68" t="s">
        <v>198</v>
      </c>
      <c r="E10" s="68"/>
      <c r="F10" s="68"/>
      <c r="G10" s="68"/>
      <c r="H10" s="68"/>
      <c r="I10" s="68"/>
      <c r="J10" s="68"/>
      <c r="K10" s="172">
        <v>11925243438</v>
      </c>
      <c r="L10" s="173"/>
      <c r="M10" s="239"/>
      <c r="N10" s="240"/>
      <c r="O10" s="172">
        <v>11925243438</v>
      </c>
      <c r="P10" s="174"/>
      <c r="S10" s="98" t="str">
        <f t="shared" si="0"/>
        <v>-</v>
      </c>
      <c r="T10" s="98" t="s">
        <v>11</v>
      </c>
      <c r="U10" s="98" t="str">
        <f>IF(COUNTIF(U11:U12,"-")=COUNTA(U11:U12),"-",SUM(U11:U12))</f>
        <v>-</v>
      </c>
      <c r="V10" s="98" t="str">
        <f>IF(COUNTIF(V11:V12,"-")=COUNTA(V11:V12),"-",SUM(V11:V12))</f>
        <v>-</v>
      </c>
    </row>
    <row r="11" spans="1:22" ht="15.95" customHeight="1" x14ac:dyDescent="0.15">
      <c r="A11" s="54" t="s">
        <v>199</v>
      </c>
      <c r="B11" s="61"/>
      <c r="C11" s="70"/>
      <c r="D11" s="68"/>
      <c r="E11" s="71" t="s">
        <v>200</v>
      </c>
      <c r="F11" s="71"/>
      <c r="G11" s="71"/>
      <c r="H11" s="71"/>
      <c r="I11" s="71"/>
      <c r="J11" s="68"/>
      <c r="K11" s="172">
        <v>8892638178</v>
      </c>
      <c r="L11" s="173"/>
      <c r="M11" s="239"/>
      <c r="N11" s="240"/>
      <c r="O11" s="172">
        <v>8892638178</v>
      </c>
      <c r="P11" s="174"/>
      <c r="S11" s="98" t="str">
        <f t="shared" si="0"/>
        <v>-</v>
      </c>
      <c r="T11" s="98" t="s">
        <v>11</v>
      </c>
      <c r="U11" s="98" t="s">
        <v>11</v>
      </c>
      <c r="V11" s="98" t="s">
        <v>11</v>
      </c>
    </row>
    <row r="12" spans="1:22" ht="15.95" customHeight="1" x14ac:dyDescent="0.15">
      <c r="A12" s="54" t="s">
        <v>201</v>
      </c>
      <c r="B12" s="61"/>
      <c r="C12" s="72"/>
      <c r="D12" s="73"/>
      <c r="E12" s="73" t="s">
        <v>202</v>
      </c>
      <c r="F12" s="73"/>
      <c r="G12" s="73"/>
      <c r="H12" s="73"/>
      <c r="I12" s="73"/>
      <c r="J12" s="74"/>
      <c r="K12" s="175">
        <v>3032605260</v>
      </c>
      <c r="L12" s="176"/>
      <c r="M12" s="241"/>
      <c r="N12" s="242"/>
      <c r="O12" s="175">
        <v>3032605260</v>
      </c>
      <c r="P12" s="177"/>
      <c r="S12" s="98" t="str">
        <f t="shared" si="0"/>
        <v>-</v>
      </c>
      <c r="T12" s="98" t="s">
        <v>11</v>
      </c>
      <c r="U12" s="98" t="s">
        <v>11</v>
      </c>
      <c r="V12" s="98" t="s">
        <v>11</v>
      </c>
    </row>
    <row r="13" spans="1:22" ht="15.95" customHeight="1" x14ac:dyDescent="0.15">
      <c r="A13" s="54" t="s">
        <v>203</v>
      </c>
      <c r="B13" s="61"/>
      <c r="C13" s="75"/>
      <c r="D13" s="76" t="s">
        <v>204</v>
      </c>
      <c r="E13" s="77"/>
      <c r="F13" s="76"/>
      <c r="G13" s="76"/>
      <c r="H13" s="76"/>
      <c r="I13" s="76"/>
      <c r="J13" s="78"/>
      <c r="K13" s="178">
        <v>-1473602880</v>
      </c>
      <c r="L13" s="179"/>
      <c r="M13" s="243"/>
      <c r="N13" s="244"/>
      <c r="O13" s="178">
        <v>-1473602880</v>
      </c>
      <c r="P13" s="180"/>
      <c r="S13" s="98" t="str">
        <f t="shared" si="0"/>
        <v>-</v>
      </c>
      <c r="T13" s="98" t="s">
        <v>11</v>
      </c>
      <c r="U13" s="98" t="str">
        <f>IF(COUNTIF(U9:U10,"-")=COUNTA(U9:U10),"-",SUM(U9:U10))</f>
        <v>-</v>
      </c>
      <c r="V13" s="98" t="str">
        <f>IF(COUNTIF(V9:V10,"-")=COUNTA(V9:V10),"-",SUM(V9:V10))</f>
        <v>-</v>
      </c>
    </row>
    <row r="14" spans="1:22" ht="15.95" customHeight="1" x14ac:dyDescent="0.15">
      <c r="A14" s="54" t="s">
        <v>205</v>
      </c>
      <c r="B14" s="61"/>
      <c r="C14" s="20"/>
      <c r="D14" s="79" t="s">
        <v>236</v>
      </c>
      <c r="E14" s="79"/>
      <c r="F14" s="79"/>
      <c r="G14" s="71"/>
      <c r="H14" s="71"/>
      <c r="I14" s="71"/>
      <c r="J14" s="68"/>
      <c r="K14" s="235"/>
      <c r="L14" s="236"/>
      <c r="M14" s="181"/>
      <c r="N14" s="182"/>
      <c r="O14" s="181"/>
      <c r="P14" s="183"/>
      <c r="S14" s="98" t="s">
        <v>11</v>
      </c>
      <c r="T14" s="98" t="str">
        <f>IF(COUNTA(T15:T18)=COUNTIF(T15:T18,"-"),"-",SUM(T15,T17,T16,T18))</f>
        <v>-</v>
      </c>
      <c r="U14" s="98" t="str">
        <f>IF(COUNTA(U15:U18)=COUNTIF(U15:U18,"-"),"-",SUM(U15,U17,U16,U18))</f>
        <v>-</v>
      </c>
      <c r="V14" s="98" t="s">
        <v>11</v>
      </c>
    </row>
    <row r="15" spans="1:22" ht="15.95" customHeight="1" x14ac:dyDescent="0.15">
      <c r="A15" s="54" t="s">
        <v>206</v>
      </c>
      <c r="B15" s="61"/>
      <c r="C15" s="20"/>
      <c r="D15" s="79"/>
      <c r="E15" s="79" t="s">
        <v>207</v>
      </c>
      <c r="F15" s="71"/>
      <c r="G15" s="71"/>
      <c r="H15" s="71"/>
      <c r="I15" s="71"/>
      <c r="J15" s="68"/>
      <c r="K15" s="235"/>
      <c r="L15" s="236"/>
      <c r="M15" s="181"/>
      <c r="N15" s="182"/>
      <c r="O15" s="181"/>
      <c r="P15" s="183"/>
      <c r="S15" s="98" t="s">
        <v>11</v>
      </c>
      <c r="T15" s="98" t="s">
        <v>11</v>
      </c>
      <c r="U15" s="98" t="s">
        <v>11</v>
      </c>
      <c r="V15" s="98" t="s">
        <v>11</v>
      </c>
    </row>
    <row r="16" spans="1:22" ht="15.95" customHeight="1" x14ac:dyDescent="0.15">
      <c r="A16" s="54" t="s">
        <v>208</v>
      </c>
      <c r="B16" s="61"/>
      <c r="C16" s="20"/>
      <c r="D16" s="79"/>
      <c r="E16" s="79" t="s">
        <v>209</v>
      </c>
      <c r="F16" s="79"/>
      <c r="G16" s="71"/>
      <c r="H16" s="71"/>
      <c r="I16" s="71"/>
      <c r="J16" s="68"/>
      <c r="K16" s="235"/>
      <c r="L16" s="236"/>
      <c r="M16" s="181"/>
      <c r="N16" s="182"/>
      <c r="O16" s="181"/>
      <c r="P16" s="183"/>
      <c r="S16" s="98" t="s">
        <v>11</v>
      </c>
      <c r="T16" s="98" t="s">
        <v>11</v>
      </c>
      <c r="U16" s="98" t="s">
        <v>11</v>
      </c>
      <c r="V16" s="98" t="s">
        <v>11</v>
      </c>
    </row>
    <row r="17" spans="1:22" ht="15.95" customHeight="1" x14ac:dyDescent="0.15">
      <c r="A17" s="54" t="s">
        <v>210</v>
      </c>
      <c r="B17" s="61"/>
      <c r="C17" s="20"/>
      <c r="D17" s="79"/>
      <c r="E17" s="79" t="s">
        <v>211</v>
      </c>
      <c r="F17" s="79"/>
      <c r="G17" s="71"/>
      <c r="H17" s="71"/>
      <c r="I17" s="71"/>
      <c r="J17" s="68"/>
      <c r="K17" s="235"/>
      <c r="L17" s="236"/>
      <c r="M17" s="181"/>
      <c r="N17" s="182"/>
      <c r="O17" s="181"/>
      <c r="P17" s="183"/>
      <c r="S17" s="98" t="s">
        <v>11</v>
      </c>
      <c r="T17" s="98" t="s">
        <v>11</v>
      </c>
      <c r="U17" s="98" t="s">
        <v>11</v>
      </c>
      <c r="V17" s="98" t="s">
        <v>11</v>
      </c>
    </row>
    <row r="18" spans="1:22" ht="15.95" customHeight="1" x14ac:dyDescent="0.15">
      <c r="A18" s="54" t="s">
        <v>212</v>
      </c>
      <c r="B18" s="61"/>
      <c r="C18" s="20"/>
      <c r="D18" s="79"/>
      <c r="E18" s="79" t="s">
        <v>213</v>
      </c>
      <c r="F18" s="79"/>
      <c r="G18" s="71"/>
      <c r="H18" s="19"/>
      <c r="I18" s="71"/>
      <c r="J18" s="68"/>
      <c r="K18" s="235"/>
      <c r="L18" s="236"/>
      <c r="M18" s="181"/>
      <c r="N18" s="182"/>
      <c r="O18" s="181"/>
      <c r="P18" s="183"/>
      <c r="S18" s="98" t="s">
        <v>11</v>
      </c>
      <c r="T18" s="98" t="s">
        <v>11</v>
      </c>
      <c r="U18" s="98" t="s">
        <v>11</v>
      </c>
      <c r="V18" s="98" t="s">
        <v>11</v>
      </c>
    </row>
    <row r="19" spans="1:22" ht="15.95" customHeight="1" x14ac:dyDescent="0.15">
      <c r="A19" s="54" t="s">
        <v>214</v>
      </c>
      <c r="B19" s="61"/>
      <c r="C19" s="20"/>
      <c r="D19" s="79" t="s">
        <v>215</v>
      </c>
      <c r="E19" s="71"/>
      <c r="F19" s="71"/>
      <c r="G19" s="71"/>
      <c r="H19" s="71"/>
      <c r="I19" s="71"/>
      <c r="J19" s="68"/>
      <c r="K19" s="172">
        <v>1759613</v>
      </c>
      <c r="L19" s="173"/>
      <c r="M19" s="181"/>
      <c r="N19" s="182"/>
      <c r="O19" s="258"/>
      <c r="P19" s="260"/>
      <c r="S19" s="98" t="str">
        <f t="shared" ref="S19:S25" si="1">IF(COUNTIF(T19:V19,"-")=COUNTA(T19:V19),"-",SUM(T19:V19))</f>
        <v>-</v>
      </c>
      <c r="T19" s="98" t="s">
        <v>11</v>
      </c>
      <c r="U19" s="98" t="s">
        <v>11</v>
      </c>
      <c r="V19" s="98" t="s">
        <v>11</v>
      </c>
    </row>
    <row r="20" spans="1:22" ht="15.95" customHeight="1" x14ac:dyDescent="0.15">
      <c r="A20" s="54" t="s">
        <v>216</v>
      </c>
      <c r="B20" s="61"/>
      <c r="C20" s="20"/>
      <c r="D20" s="79" t="s">
        <v>217</v>
      </c>
      <c r="E20" s="79"/>
      <c r="F20" s="71"/>
      <c r="G20" s="71"/>
      <c r="H20" s="71"/>
      <c r="I20" s="71"/>
      <c r="J20" s="68"/>
      <c r="K20" s="172">
        <v>421339795</v>
      </c>
      <c r="L20" s="173"/>
      <c r="M20" s="181"/>
      <c r="N20" s="182"/>
      <c r="O20" s="258"/>
      <c r="P20" s="260"/>
      <c r="S20" s="98" t="str">
        <f t="shared" si="1"/>
        <v>-</v>
      </c>
      <c r="T20" s="98" t="s">
        <v>11</v>
      </c>
      <c r="U20" s="98" t="s">
        <v>11</v>
      </c>
      <c r="V20" s="98" t="s">
        <v>11</v>
      </c>
    </row>
    <row r="21" spans="1:22" ht="15.95" customHeight="1" x14ac:dyDescent="0.15">
      <c r="A21" s="54" t="s">
        <v>237</v>
      </c>
      <c r="B21" s="61"/>
      <c r="C21" s="20"/>
      <c r="D21" s="79" t="s">
        <v>218</v>
      </c>
      <c r="E21" s="79"/>
      <c r="F21" s="71"/>
      <c r="G21" s="71"/>
      <c r="H21" s="71"/>
      <c r="I21" s="71"/>
      <c r="J21" s="68"/>
      <c r="K21" s="239"/>
      <c r="L21" s="240"/>
      <c r="M21" s="258"/>
      <c r="N21" s="259"/>
      <c r="O21" s="258"/>
      <c r="P21" s="260"/>
      <c r="S21" s="98" t="str">
        <f t="shared" si="1"/>
        <v>-</v>
      </c>
      <c r="T21" s="98" t="s">
        <v>11</v>
      </c>
      <c r="U21" s="98" t="s">
        <v>11</v>
      </c>
      <c r="V21" s="98" t="s">
        <v>11</v>
      </c>
    </row>
    <row r="22" spans="1:22" ht="15.95" customHeight="1" x14ac:dyDescent="0.15">
      <c r="A22" s="54" t="s">
        <v>238</v>
      </c>
      <c r="B22" s="61"/>
      <c r="C22" s="20"/>
      <c r="D22" s="79" t="s">
        <v>219</v>
      </c>
      <c r="E22" s="79"/>
      <c r="F22" s="71"/>
      <c r="G22" s="71"/>
      <c r="H22" s="71"/>
      <c r="I22" s="71"/>
      <c r="J22" s="68"/>
      <c r="K22" s="239"/>
      <c r="L22" s="240"/>
      <c r="M22" s="258"/>
      <c r="N22" s="259"/>
      <c r="O22" s="258"/>
      <c r="P22" s="260"/>
      <c r="S22" s="98" t="str">
        <f t="shared" si="1"/>
        <v>-</v>
      </c>
      <c r="T22" s="98" t="s">
        <v>11</v>
      </c>
      <c r="U22" s="98" t="s">
        <v>11</v>
      </c>
      <c r="V22" s="98" t="s">
        <v>11</v>
      </c>
    </row>
    <row r="23" spans="1:22" ht="15.95" customHeight="1" x14ac:dyDescent="0.15">
      <c r="A23" s="54" t="s">
        <v>220</v>
      </c>
      <c r="B23" s="61"/>
      <c r="C23" s="72"/>
      <c r="D23" s="73" t="s">
        <v>35</v>
      </c>
      <c r="E23" s="73"/>
      <c r="F23" s="73"/>
      <c r="G23" s="80"/>
      <c r="H23" s="80"/>
      <c r="I23" s="80"/>
      <c r="J23" s="74"/>
      <c r="K23" s="175">
        <v>0</v>
      </c>
      <c r="L23" s="176"/>
      <c r="M23" s="184"/>
      <c r="N23" s="185"/>
      <c r="O23" s="184"/>
      <c r="P23" s="186"/>
      <c r="Q23" s="81"/>
      <c r="S23" s="98" t="str">
        <f t="shared" si="1"/>
        <v>-</v>
      </c>
      <c r="T23" s="98" t="s">
        <v>11</v>
      </c>
      <c r="U23" s="98" t="s">
        <v>11</v>
      </c>
      <c r="V23" s="98" t="s">
        <v>11</v>
      </c>
    </row>
    <row r="24" spans="1:22" ht="15.95" customHeight="1" thickBot="1" x14ac:dyDescent="0.2">
      <c r="A24" s="54" t="s">
        <v>221</v>
      </c>
      <c r="B24" s="61"/>
      <c r="C24" s="82"/>
      <c r="D24" s="83" t="s">
        <v>222</v>
      </c>
      <c r="E24" s="83"/>
      <c r="F24" s="84"/>
      <c r="G24" s="84"/>
      <c r="H24" s="85"/>
      <c r="I24" s="84"/>
      <c r="J24" s="86"/>
      <c r="K24" s="187">
        <v>-1050503472</v>
      </c>
      <c r="L24" s="188"/>
      <c r="M24" s="187">
        <f>M25-M8</f>
        <v>-931588558</v>
      </c>
      <c r="N24" s="189"/>
      <c r="O24" s="187">
        <f>O25-O8</f>
        <v>-118914914</v>
      </c>
      <c r="P24" s="190"/>
      <c r="Q24" s="81"/>
      <c r="R24" s="56" t="s">
        <v>339</v>
      </c>
      <c r="S24" s="98" t="str">
        <f t="shared" si="1"/>
        <v>-</v>
      </c>
      <c r="T24" s="98" t="str">
        <f>IF(AND(T14="-",COUNTIF(T19:T20,"-")=COUNTA(T19:T20),T23="-"),"-",SUM(T14,T19:T20,T23))</f>
        <v>-</v>
      </c>
      <c r="U24" s="98" t="str">
        <f>IF(AND(U13="-",U14="-",COUNTIF(U19:U20,"-")=COUNTA(U19:U20),U23="-"),"-",SUM(U13,U14,U19:U20,U23))</f>
        <v>-</v>
      </c>
      <c r="V24" s="98" t="str">
        <f>IF(AND(V13="-",COUNTIF(V21:V22,"-")=COUNTA(V21:V22)),"-",SUM(V13,V21:V22))</f>
        <v>-</v>
      </c>
    </row>
    <row r="25" spans="1:22" ht="15.95" customHeight="1" thickBot="1" x14ac:dyDescent="0.2">
      <c r="A25" s="54" t="s">
        <v>223</v>
      </c>
      <c r="B25" s="61"/>
      <c r="C25" s="87" t="s">
        <v>224</v>
      </c>
      <c r="D25" s="88"/>
      <c r="E25" s="88"/>
      <c r="F25" s="88"/>
      <c r="G25" s="89"/>
      <c r="H25" s="89"/>
      <c r="I25" s="89"/>
      <c r="J25" s="90"/>
      <c r="K25" s="191">
        <v>50998312871</v>
      </c>
      <c r="L25" s="192"/>
      <c r="M25" s="191">
        <v>76167717710</v>
      </c>
      <c r="N25" s="193"/>
      <c r="O25" s="191">
        <v>-25169404839</v>
      </c>
      <c r="P25" s="194"/>
      <c r="Q25" s="81"/>
      <c r="S25" s="98" t="str">
        <f t="shared" si="1"/>
        <v>-</v>
      </c>
      <c r="T25" s="98" t="s">
        <v>11</v>
      </c>
      <c r="U25" s="98" t="s">
        <v>11</v>
      </c>
      <c r="V25" s="98" t="str">
        <f>IF(AND(V8="-",V24="-"),"-",SUM(V8,V24))</f>
        <v>-</v>
      </c>
    </row>
    <row r="26" spans="1:22" ht="6.75" customHeight="1" x14ac:dyDescent="0.15">
      <c r="B26" s="61"/>
      <c r="C26" s="91"/>
      <c r="D26" s="92"/>
      <c r="E26" s="92"/>
      <c r="F26" s="92"/>
      <c r="G26" s="92"/>
      <c r="H26" s="92"/>
      <c r="I26" s="92"/>
      <c r="J26" s="92"/>
      <c r="K26" s="61"/>
      <c r="L26" s="61"/>
      <c r="M26" s="61"/>
      <c r="N26" s="61"/>
      <c r="O26" s="61"/>
      <c r="P26" s="61"/>
      <c r="Q26" s="81"/>
    </row>
    <row r="27" spans="1:22" ht="15.6" customHeight="1" x14ac:dyDescent="0.15">
      <c r="B27" s="61"/>
      <c r="C27" s="93"/>
      <c r="D27" s="94" t="s">
        <v>232</v>
      </c>
      <c r="F27" s="95"/>
      <c r="G27" s="96"/>
      <c r="H27" s="95"/>
      <c r="I27" s="95"/>
      <c r="J27" s="93"/>
      <c r="K27" s="61"/>
      <c r="L27" s="61"/>
      <c r="M27" s="61"/>
      <c r="N27" s="61"/>
      <c r="O27" s="61"/>
      <c r="P27" s="61"/>
      <c r="Q27" s="81"/>
    </row>
    <row r="28" spans="1:22" x14ac:dyDescent="0.15">
      <c r="D28" s="94" t="s">
        <v>338</v>
      </c>
    </row>
    <row r="29" spans="1:22" x14ac:dyDescent="0.15">
      <c r="D29" s="56" t="s">
        <v>337</v>
      </c>
    </row>
  </sheetData>
  <mergeCells count="25">
    <mergeCell ref="M21:N21"/>
    <mergeCell ref="O21:P21"/>
    <mergeCell ref="M22:N22"/>
    <mergeCell ref="O22:P22"/>
    <mergeCell ref="K15:L15"/>
    <mergeCell ref="K16:L16"/>
    <mergeCell ref="K18:L18"/>
    <mergeCell ref="O19:P19"/>
    <mergeCell ref="O20:P20"/>
    <mergeCell ref="K21:L21"/>
    <mergeCell ref="K22:L22"/>
    <mergeCell ref="K17:L17"/>
    <mergeCell ref="C2:P2"/>
    <mergeCell ref="C3:P3"/>
    <mergeCell ref="C4:P4"/>
    <mergeCell ref="C6:J7"/>
    <mergeCell ref="K6:L7"/>
    <mergeCell ref="M7:N7"/>
    <mergeCell ref="O7:P7"/>
    <mergeCell ref="K14:L14"/>
    <mergeCell ref="M9:N9"/>
    <mergeCell ref="M10:N10"/>
    <mergeCell ref="M11:N11"/>
    <mergeCell ref="M12:N12"/>
    <mergeCell ref="M13:N13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topLeftCell="B1" zoomScale="85" zoomScaleNormal="85" workbookViewId="0">
      <selection activeCell="B1" sqref="B1"/>
    </sheetView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29" customWidth="1"/>
    <col min="16" max="16" width="9" style="6"/>
    <col min="17" max="17" width="0" style="6" hidden="1" customWidth="1"/>
    <col min="18" max="18" width="9" style="6"/>
    <col min="19" max="19" width="15.625" style="6" bestFit="1" customWidth="1"/>
    <col min="20" max="16384" width="9" style="6"/>
  </cols>
  <sheetData>
    <row r="1" spans="1:41" s="29" customFormat="1" x14ac:dyDescent="0.15">
      <c r="A1" s="1"/>
      <c r="B1" s="101"/>
      <c r="C1" s="101"/>
      <c r="D1" s="28"/>
      <c r="E1" s="28"/>
      <c r="F1" s="28"/>
      <c r="G1" s="28"/>
      <c r="H1" s="28"/>
      <c r="I1" s="3"/>
      <c r="J1" s="3"/>
      <c r="K1" s="3"/>
      <c r="L1" s="3"/>
      <c r="M1" s="3"/>
      <c r="N1" s="3"/>
    </row>
    <row r="2" spans="1:41" s="29" customFormat="1" ht="24" x14ac:dyDescent="0.15">
      <c r="A2" s="1"/>
      <c r="B2" s="102"/>
      <c r="C2" s="285" t="s">
        <v>345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41" s="29" customFormat="1" ht="14.25" x14ac:dyDescent="0.15">
      <c r="A3" s="103"/>
      <c r="B3" s="104"/>
      <c r="C3" s="270" t="s">
        <v>239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41" s="29" customFormat="1" ht="14.25" x14ac:dyDescent="0.15">
      <c r="A4" s="103"/>
      <c r="B4" s="104"/>
      <c r="C4" s="270" t="s">
        <v>240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</row>
    <row r="5" spans="1:41" s="29" customFormat="1" ht="14.25" thickBot="1" x14ac:dyDescent="0.2">
      <c r="A5" s="103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49" t="s">
        <v>341</v>
      </c>
    </row>
    <row r="6" spans="1:41" s="29" customFormat="1" x14ac:dyDescent="0.15">
      <c r="A6" s="103"/>
      <c r="B6" s="104"/>
      <c r="C6" s="271" t="s">
        <v>0</v>
      </c>
      <c r="D6" s="272"/>
      <c r="E6" s="272"/>
      <c r="F6" s="272"/>
      <c r="G6" s="272"/>
      <c r="H6" s="272"/>
      <c r="I6" s="272"/>
      <c r="J6" s="273"/>
      <c r="K6" s="273"/>
      <c r="L6" s="274"/>
      <c r="M6" s="278" t="s">
        <v>227</v>
      </c>
      <c r="N6" s="279"/>
    </row>
    <row r="7" spans="1:41" s="29" customFormat="1" ht="14.25" thickBot="1" x14ac:dyDescent="0.2">
      <c r="A7" s="103" t="s">
        <v>225</v>
      </c>
      <c r="B7" s="104"/>
      <c r="C7" s="275"/>
      <c r="D7" s="276"/>
      <c r="E7" s="276"/>
      <c r="F7" s="276"/>
      <c r="G7" s="276"/>
      <c r="H7" s="276"/>
      <c r="I7" s="276"/>
      <c r="J7" s="276"/>
      <c r="K7" s="276"/>
      <c r="L7" s="277"/>
      <c r="M7" s="280"/>
      <c r="N7" s="281"/>
    </row>
    <row r="8" spans="1:41" s="29" customFormat="1" x14ac:dyDescent="0.15">
      <c r="A8" s="106"/>
      <c r="B8" s="107"/>
      <c r="C8" s="108" t="s">
        <v>244</v>
      </c>
      <c r="D8" s="109"/>
      <c r="E8" s="109"/>
      <c r="F8" s="110"/>
      <c r="G8" s="110"/>
      <c r="H8" s="111"/>
      <c r="I8" s="110"/>
      <c r="J8" s="111"/>
      <c r="K8" s="111"/>
      <c r="L8" s="112"/>
      <c r="M8" s="195"/>
      <c r="N8" s="196"/>
      <c r="AO8" s="113"/>
    </row>
    <row r="9" spans="1:41" s="29" customFormat="1" x14ac:dyDescent="0.15">
      <c r="A9" s="1" t="s">
        <v>245</v>
      </c>
      <c r="B9" s="3"/>
      <c r="C9" s="114"/>
      <c r="D9" s="115" t="s">
        <v>246</v>
      </c>
      <c r="E9" s="115"/>
      <c r="F9" s="116"/>
      <c r="G9" s="116"/>
      <c r="H9" s="105"/>
      <c r="I9" s="116"/>
      <c r="J9" s="105"/>
      <c r="K9" s="105"/>
      <c r="L9" s="117"/>
      <c r="M9" s="197">
        <v>11454251054</v>
      </c>
      <c r="N9" s="198"/>
      <c r="AO9" s="113"/>
    </row>
    <row r="10" spans="1:41" s="29" customFormat="1" x14ac:dyDescent="0.15">
      <c r="A10" s="1" t="s">
        <v>247</v>
      </c>
      <c r="B10" s="3"/>
      <c r="C10" s="114"/>
      <c r="D10" s="115"/>
      <c r="E10" s="115" t="s">
        <v>248</v>
      </c>
      <c r="F10" s="116"/>
      <c r="G10" s="116"/>
      <c r="H10" s="116"/>
      <c r="I10" s="116"/>
      <c r="J10" s="105"/>
      <c r="K10" s="105"/>
      <c r="L10" s="117"/>
      <c r="M10" s="197">
        <v>5211842498</v>
      </c>
      <c r="N10" s="198"/>
      <c r="AO10" s="113"/>
    </row>
    <row r="11" spans="1:41" s="29" customFormat="1" x14ac:dyDescent="0.15">
      <c r="A11" s="1" t="s">
        <v>249</v>
      </c>
      <c r="B11" s="3"/>
      <c r="C11" s="114"/>
      <c r="D11" s="115"/>
      <c r="E11" s="115"/>
      <c r="F11" s="116" t="s">
        <v>250</v>
      </c>
      <c r="G11" s="116"/>
      <c r="H11" s="116"/>
      <c r="I11" s="116"/>
      <c r="J11" s="105"/>
      <c r="K11" s="105"/>
      <c r="L11" s="117"/>
      <c r="M11" s="197">
        <v>2430324787</v>
      </c>
      <c r="N11" s="198"/>
      <c r="AO11" s="113"/>
    </row>
    <row r="12" spans="1:41" s="29" customFormat="1" x14ac:dyDescent="0.15">
      <c r="A12" s="1" t="s">
        <v>251</v>
      </c>
      <c r="B12" s="3"/>
      <c r="C12" s="114"/>
      <c r="D12" s="115"/>
      <c r="E12" s="115"/>
      <c r="F12" s="116" t="s">
        <v>252</v>
      </c>
      <c r="G12" s="116"/>
      <c r="H12" s="116"/>
      <c r="I12" s="116"/>
      <c r="J12" s="105"/>
      <c r="K12" s="105"/>
      <c r="L12" s="117"/>
      <c r="M12" s="197">
        <v>2477455007</v>
      </c>
      <c r="N12" s="198"/>
      <c r="S12" s="113"/>
      <c r="AO12" s="113"/>
    </row>
    <row r="13" spans="1:41" s="29" customFormat="1" x14ac:dyDescent="0.15">
      <c r="A13" s="1" t="s">
        <v>253</v>
      </c>
      <c r="B13" s="3"/>
      <c r="C13" s="118"/>
      <c r="D13" s="105"/>
      <c r="E13" s="105"/>
      <c r="F13" s="105" t="s">
        <v>254</v>
      </c>
      <c r="G13" s="105"/>
      <c r="H13" s="105"/>
      <c r="I13" s="105"/>
      <c r="J13" s="105"/>
      <c r="K13" s="105"/>
      <c r="L13" s="117"/>
      <c r="M13" s="197">
        <v>275788520</v>
      </c>
      <c r="N13" s="198"/>
      <c r="S13" s="113"/>
      <c r="AO13" s="113"/>
    </row>
    <row r="14" spans="1:41" s="29" customFormat="1" x14ac:dyDescent="0.15">
      <c r="A14" s="1" t="s">
        <v>255</v>
      </c>
      <c r="B14" s="3"/>
      <c r="C14" s="119"/>
      <c r="D14" s="120"/>
      <c r="E14" s="105"/>
      <c r="F14" s="120" t="s">
        <v>256</v>
      </c>
      <c r="G14" s="120"/>
      <c r="H14" s="120"/>
      <c r="I14" s="120"/>
      <c r="J14" s="105"/>
      <c r="K14" s="105"/>
      <c r="L14" s="117"/>
      <c r="M14" s="197">
        <v>28274184</v>
      </c>
      <c r="N14" s="198"/>
      <c r="S14" s="113"/>
      <c r="AO14" s="113"/>
    </row>
    <row r="15" spans="1:41" s="29" customFormat="1" x14ac:dyDescent="0.15">
      <c r="A15" s="1" t="s">
        <v>257</v>
      </c>
      <c r="B15" s="3"/>
      <c r="C15" s="118"/>
      <c r="D15" s="120"/>
      <c r="E15" s="105" t="s">
        <v>258</v>
      </c>
      <c r="F15" s="120"/>
      <c r="G15" s="120"/>
      <c r="H15" s="120"/>
      <c r="I15" s="120"/>
      <c r="J15" s="105"/>
      <c r="K15" s="105"/>
      <c r="L15" s="117"/>
      <c r="M15" s="197">
        <v>6242408556</v>
      </c>
      <c r="N15" s="198"/>
      <c r="S15" s="113"/>
      <c r="AO15" s="113"/>
    </row>
    <row r="16" spans="1:41" s="29" customFormat="1" x14ac:dyDescent="0.15">
      <c r="A16" s="1" t="s">
        <v>259</v>
      </c>
      <c r="B16" s="3"/>
      <c r="C16" s="118"/>
      <c r="D16" s="120"/>
      <c r="E16" s="120"/>
      <c r="F16" s="105" t="s">
        <v>260</v>
      </c>
      <c r="G16" s="120"/>
      <c r="H16" s="120"/>
      <c r="I16" s="120"/>
      <c r="J16" s="105"/>
      <c r="K16" s="105"/>
      <c r="L16" s="117"/>
      <c r="M16" s="197">
        <v>5332931290</v>
      </c>
      <c r="N16" s="198"/>
      <c r="S16" s="113"/>
      <c r="AO16" s="113"/>
    </row>
    <row r="17" spans="1:41" s="29" customFormat="1" x14ac:dyDescent="0.15">
      <c r="A17" s="1" t="s">
        <v>261</v>
      </c>
      <c r="B17" s="3"/>
      <c r="C17" s="118"/>
      <c r="D17" s="120"/>
      <c r="E17" s="120"/>
      <c r="F17" s="105" t="s">
        <v>262</v>
      </c>
      <c r="G17" s="120"/>
      <c r="H17" s="120"/>
      <c r="I17" s="120"/>
      <c r="J17" s="105"/>
      <c r="K17" s="105"/>
      <c r="L17" s="117"/>
      <c r="M17" s="197">
        <v>883854974</v>
      </c>
      <c r="N17" s="198"/>
      <c r="S17" s="113"/>
      <c r="AO17" s="113"/>
    </row>
    <row r="18" spans="1:41" s="29" customFormat="1" x14ac:dyDescent="0.15">
      <c r="A18" s="1" t="s">
        <v>263</v>
      </c>
      <c r="B18" s="3"/>
      <c r="C18" s="118"/>
      <c r="D18" s="105"/>
      <c r="E18" s="120"/>
      <c r="F18" s="105" t="s">
        <v>264</v>
      </c>
      <c r="G18" s="120"/>
      <c r="H18" s="120"/>
      <c r="I18" s="120"/>
      <c r="J18" s="105"/>
      <c r="K18" s="105"/>
      <c r="L18" s="117"/>
      <c r="M18" s="197">
        <v>0</v>
      </c>
      <c r="N18" s="198"/>
      <c r="S18" s="113"/>
      <c r="AO18" s="113"/>
    </row>
    <row r="19" spans="1:41" s="29" customFormat="1" x14ac:dyDescent="0.15">
      <c r="A19" s="1" t="s">
        <v>265</v>
      </c>
      <c r="B19" s="3"/>
      <c r="C19" s="118"/>
      <c r="D19" s="105"/>
      <c r="E19" s="121"/>
      <c r="F19" s="120" t="s">
        <v>256</v>
      </c>
      <c r="G19" s="105"/>
      <c r="H19" s="120"/>
      <c r="I19" s="120"/>
      <c r="J19" s="105"/>
      <c r="K19" s="105"/>
      <c r="L19" s="117"/>
      <c r="M19" s="197">
        <v>25622292</v>
      </c>
      <c r="N19" s="198"/>
      <c r="S19" s="113"/>
      <c r="AO19" s="113"/>
    </row>
    <row r="20" spans="1:41" s="29" customFormat="1" x14ac:dyDescent="0.15">
      <c r="A20" s="1" t="s">
        <v>266</v>
      </c>
      <c r="B20" s="3"/>
      <c r="C20" s="118"/>
      <c r="D20" s="105" t="s">
        <v>267</v>
      </c>
      <c r="E20" s="121"/>
      <c r="F20" s="120"/>
      <c r="G20" s="120"/>
      <c r="H20" s="120"/>
      <c r="I20" s="120"/>
      <c r="J20" s="105"/>
      <c r="K20" s="105"/>
      <c r="L20" s="117"/>
      <c r="M20" s="197">
        <v>12853893347</v>
      </c>
      <c r="N20" s="198"/>
      <c r="S20" s="113"/>
      <c r="AO20" s="113"/>
    </row>
    <row r="21" spans="1:41" s="29" customFormat="1" x14ac:dyDescent="0.15">
      <c r="A21" s="1" t="s">
        <v>268</v>
      </c>
      <c r="B21" s="3"/>
      <c r="C21" s="118"/>
      <c r="D21" s="105"/>
      <c r="E21" s="121" t="s">
        <v>269</v>
      </c>
      <c r="F21" s="120"/>
      <c r="G21" s="120"/>
      <c r="H21" s="120"/>
      <c r="I21" s="120"/>
      <c r="J21" s="105"/>
      <c r="K21" s="105"/>
      <c r="L21" s="117"/>
      <c r="M21" s="197">
        <v>8733195986</v>
      </c>
      <c r="N21" s="198"/>
      <c r="AO21" s="113"/>
    </row>
    <row r="22" spans="1:41" s="29" customFormat="1" x14ac:dyDescent="0.15">
      <c r="A22" s="1" t="s">
        <v>270</v>
      </c>
      <c r="B22" s="3"/>
      <c r="C22" s="118"/>
      <c r="D22" s="105"/>
      <c r="E22" s="121" t="s">
        <v>271</v>
      </c>
      <c r="F22" s="120"/>
      <c r="G22" s="120"/>
      <c r="H22" s="120"/>
      <c r="I22" s="120"/>
      <c r="J22" s="105"/>
      <c r="K22" s="105"/>
      <c r="L22" s="117"/>
      <c r="M22" s="197">
        <v>2414591644</v>
      </c>
      <c r="N22" s="198"/>
      <c r="S22" s="113"/>
      <c r="AO22" s="113"/>
    </row>
    <row r="23" spans="1:41" s="29" customFormat="1" x14ac:dyDescent="0.15">
      <c r="A23" s="1" t="s">
        <v>272</v>
      </c>
      <c r="B23" s="3"/>
      <c r="C23" s="118"/>
      <c r="D23" s="105"/>
      <c r="E23" s="121" t="s">
        <v>273</v>
      </c>
      <c r="F23" s="120"/>
      <c r="G23" s="120"/>
      <c r="H23" s="120"/>
      <c r="I23" s="120"/>
      <c r="J23" s="105"/>
      <c r="K23" s="105"/>
      <c r="L23" s="117"/>
      <c r="M23" s="197">
        <v>402361878</v>
      </c>
      <c r="N23" s="198"/>
      <c r="S23" s="113"/>
      <c r="AO23" s="113"/>
    </row>
    <row r="24" spans="1:41" s="29" customFormat="1" x14ac:dyDescent="0.15">
      <c r="A24" s="1" t="s">
        <v>274</v>
      </c>
      <c r="B24" s="3"/>
      <c r="C24" s="118"/>
      <c r="D24" s="105"/>
      <c r="E24" s="121" t="s">
        <v>275</v>
      </c>
      <c r="F24" s="120"/>
      <c r="G24" s="120"/>
      <c r="H24" s="120"/>
      <c r="I24" s="121"/>
      <c r="J24" s="105"/>
      <c r="K24" s="105"/>
      <c r="L24" s="117"/>
      <c r="M24" s="197">
        <v>1303743839</v>
      </c>
      <c r="N24" s="198"/>
      <c r="S24" s="113"/>
      <c r="AO24" s="113"/>
    </row>
    <row r="25" spans="1:41" s="29" customFormat="1" x14ac:dyDescent="0.15">
      <c r="A25" s="1" t="s">
        <v>276</v>
      </c>
      <c r="B25" s="3"/>
      <c r="C25" s="118"/>
      <c r="D25" s="105" t="s">
        <v>277</v>
      </c>
      <c r="E25" s="121"/>
      <c r="F25" s="120"/>
      <c r="G25" s="120"/>
      <c r="H25" s="120"/>
      <c r="I25" s="121"/>
      <c r="J25" s="105"/>
      <c r="K25" s="105"/>
      <c r="L25" s="117"/>
      <c r="M25" s="197">
        <v>253726391</v>
      </c>
      <c r="N25" s="198"/>
      <c r="AO25" s="113"/>
    </row>
    <row r="26" spans="1:41" s="29" customFormat="1" x14ac:dyDescent="0.15">
      <c r="A26" s="1" t="s">
        <v>278</v>
      </c>
      <c r="B26" s="3"/>
      <c r="C26" s="118"/>
      <c r="D26" s="105"/>
      <c r="E26" s="121" t="s">
        <v>279</v>
      </c>
      <c r="F26" s="120"/>
      <c r="G26" s="120"/>
      <c r="H26" s="120"/>
      <c r="I26" s="120"/>
      <c r="J26" s="105"/>
      <c r="K26" s="105"/>
      <c r="L26" s="117"/>
      <c r="M26" s="197">
        <v>253726391</v>
      </c>
      <c r="N26" s="198"/>
      <c r="AO26" s="113"/>
    </row>
    <row r="27" spans="1:41" s="29" customFormat="1" x14ac:dyDescent="0.15">
      <c r="A27" s="1" t="s">
        <v>280</v>
      </c>
      <c r="B27" s="3"/>
      <c r="C27" s="118"/>
      <c r="D27" s="105"/>
      <c r="E27" s="121" t="s">
        <v>256</v>
      </c>
      <c r="F27" s="120"/>
      <c r="G27" s="120"/>
      <c r="H27" s="120"/>
      <c r="I27" s="120"/>
      <c r="J27" s="105"/>
      <c r="K27" s="105"/>
      <c r="L27" s="117"/>
      <c r="M27" s="197">
        <v>0</v>
      </c>
      <c r="N27" s="198"/>
      <c r="AO27" s="113"/>
    </row>
    <row r="28" spans="1:41" s="29" customFormat="1" x14ac:dyDescent="0.15">
      <c r="A28" s="1" t="s">
        <v>281</v>
      </c>
      <c r="B28" s="3"/>
      <c r="C28" s="118"/>
      <c r="D28" s="105" t="s">
        <v>282</v>
      </c>
      <c r="E28" s="121"/>
      <c r="F28" s="120"/>
      <c r="G28" s="120"/>
      <c r="H28" s="120"/>
      <c r="I28" s="120"/>
      <c r="J28" s="105"/>
      <c r="K28" s="105"/>
      <c r="L28" s="117"/>
      <c r="M28" s="197">
        <v>19341000</v>
      </c>
      <c r="N28" s="198"/>
      <c r="AO28" s="113"/>
    </row>
    <row r="29" spans="1:41" s="29" customFormat="1" x14ac:dyDescent="0.15">
      <c r="A29" s="1" t="s">
        <v>283</v>
      </c>
      <c r="B29" s="3"/>
      <c r="C29" s="122" t="s">
        <v>284</v>
      </c>
      <c r="D29" s="123"/>
      <c r="E29" s="124"/>
      <c r="F29" s="125"/>
      <c r="G29" s="125"/>
      <c r="H29" s="125"/>
      <c r="I29" s="125"/>
      <c r="J29" s="123"/>
      <c r="K29" s="123"/>
      <c r="L29" s="126"/>
      <c r="M29" s="199">
        <v>1165256902</v>
      </c>
      <c r="N29" s="200"/>
      <c r="AO29" s="113"/>
    </row>
    <row r="30" spans="1:41" s="29" customFormat="1" x14ac:dyDescent="0.15">
      <c r="A30" s="1"/>
      <c r="B30" s="3"/>
      <c r="C30" s="118" t="s">
        <v>285</v>
      </c>
      <c r="D30" s="105"/>
      <c r="E30" s="121"/>
      <c r="F30" s="120"/>
      <c r="G30" s="120"/>
      <c r="H30" s="120"/>
      <c r="I30" s="121"/>
      <c r="J30" s="105"/>
      <c r="K30" s="105"/>
      <c r="L30" s="117"/>
      <c r="M30" s="201"/>
      <c r="N30" s="198"/>
      <c r="AO30" s="113"/>
    </row>
    <row r="31" spans="1:41" s="29" customFormat="1" x14ac:dyDescent="0.15">
      <c r="A31" s="1" t="s">
        <v>286</v>
      </c>
      <c r="B31" s="3"/>
      <c r="C31" s="118"/>
      <c r="D31" s="105" t="s">
        <v>287</v>
      </c>
      <c r="E31" s="121"/>
      <c r="F31" s="120"/>
      <c r="G31" s="120"/>
      <c r="H31" s="120"/>
      <c r="I31" s="120"/>
      <c r="J31" s="105"/>
      <c r="K31" s="105"/>
      <c r="L31" s="117"/>
      <c r="M31" s="197">
        <v>2736936901</v>
      </c>
      <c r="N31" s="198"/>
      <c r="AO31" s="113"/>
    </row>
    <row r="32" spans="1:41" s="29" customFormat="1" x14ac:dyDescent="0.15">
      <c r="A32" s="1" t="s">
        <v>288</v>
      </c>
      <c r="B32" s="3"/>
      <c r="C32" s="118"/>
      <c r="D32" s="105"/>
      <c r="E32" s="121" t="s">
        <v>289</v>
      </c>
      <c r="F32" s="120"/>
      <c r="G32" s="120"/>
      <c r="H32" s="120"/>
      <c r="I32" s="120"/>
      <c r="J32" s="105"/>
      <c r="K32" s="105"/>
      <c r="L32" s="117"/>
      <c r="M32" s="197">
        <v>1957008464</v>
      </c>
      <c r="N32" s="198"/>
      <c r="AO32" s="113"/>
    </row>
    <row r="33" spans="1:41" s="29" customFormat="1" x14ac:dyDescent="0.15">
      <c r="A33" s="1" t="s">
        <v>290</v>
      </c>
      <c r="B33" s="3"/>
      <c r="C33" s="118"/>
      <c r="D33" s="105"/>
      <c r="E33" s="121" t="s">
        <v>291</v>
      </c>
      <c r="F33" s="120"/>
      <c r="G33" s="120"/>
      <c r="H33" s="120"/>
      <c r="I33" s="120"/>
      <c r="J33" s="105"/>
      <c r="K33" s="105"/>
      <c r="L33" s="117"/>
      <c r="M33" s="197">
        <v>726608437</v>
      </c>
      <c r="N33" s="198"/>
      <c r="AO33" s="113"/>
    </row>
    <row r="34" spans="1:41" s="29" customFormat="1" x14ac:dyDescent="0.15">
      <c r="A34" s="1" t="s">
        <v>292</v>
      </c>
      <c r="B34" s="3"/>
      <c r="C34" s="118"/>
      <c r="D34" s="105"/>
      <c r="E34" s="121" t="s">
        <v>293</v>
      </c>
      <c r="F34" s="120"/>
      <c r="G34" s="120"/>
      <c r="H34" s="120"/>
      <c r="I34" s="120"/>
      <c r="J34" s="105"/>
      <c r="K34" s="105"/>
      <c r="L34" s="117"/>
      <c r="M34" s="197">
        <v>0</v>
      </c>
      <c r="N34" s="198"/>
      <c r="AO34" s="113"/>
    </row>
    <row r="35" spans="1:41" s="29" customFormat="1" x14ac:dyDescent="0.15">
      <c r="A35" s="1" t="s">
        <v>294</v>
      </c>
      <c r="B35" s="3"/>
      <c r="C35" s="118"/>
      <c r="D35" s="105"/>
      <c r="E35" s="121" t="s">
        <v>295</v>
      </c>
      <c r="F35" s="120"/>
      <c r="G35" s="120"/>
      <c r="H35" s="120"/>
      <c r="I35" s="120"/>
      <c r="J35" s="105"/>
      <c r="K35" s="105"/>
      <c r="L35" s="117"/>
      <c r="M35" s="197">
        <v>53320000</v>
      </c>
      <c r="N35" s="198"/>
      <c r="AO35" s="113"/>
    </row>
    <row r="36" spans="1:41" s="29" customFormat="1" x14ac:dyDescent="0.15">
      <c r="A36" s="1" t="s">
        <v>296</v>
      </c>
      <c r="B36" s="3"/>
      <c r="C36" s="118"/>
      <c r="D36" s="105"/>
      <c r="E36" s="121" t="s">
        <v>256</v>
      </c>
      <c r="F36" s="120"/>
      <c r="G36" s="120"/>
      <c r="H36" s="120"/>
      <c r="I36" s="120"/>
      <c r="J36" s="105"/>
      <c r="K36" s="105"/>
      <c r="L36" s="117"/>
      <c r="M36" s="197">
        <v>0</v>
      </c>
      <c r="N36" s="198"/>
      <c r="AO36" s="113"/>
    </row>
    <row r="37" spans="1:41" s="29" customFormat="1" x14ac:dyDescent="0.15">
      <c r="A37" s="1" t="s">
        <v>297</v>
      </c>
      <c r="B37" s="3"/>
      <c r="C37" s="118"/>
      <c r="D37" s="105" t="s">
        <v>298</v>
      </c>
      <c r="E37" s="121"/>
      <c r="F37" s="120"/>
      <c r="G37" s="120"/>
      <c r="H37" s="120"/>
      <c r="I37" s="121"/>
      <c r="J37" s="105"/>
      <c r="K37" s="105"/>
      <c r="L37" s="117"/>
      <c r="M37" s="197">
        <v>1455119966</v>
      </c>
      <c r="N37" s="198"/>
      <c r="AO37" s="113"/>
    </row>
    <row r="38" spans="1:41" s="29" customFormat="1" x14ac:dyDescent="0.15">
      <c r="A38" s="1" t="s">
        <v>299</v>
      </c>
      <c r="B38" s="3"/>
      <c r="C38" s="118"/>
      <c r="D38" s="105"/>
      <c r="E38" s="121" t="s">
        <v>271</v>
      </c>
      <c r="F38" s="120"/>
      <c r="G38" s="120"/>
      <c r="H38" s="120"/>
      <c r="I38" s="121"/>
      <c r="J38" s="105"/>
      <c r="K38" s="105"/>
      <c r="L38" s="117"/>
      <c r="M38" s="197">
        <v>662335650</v>
      </c>
      <c r="N38" s="198"/>
      <c r="AO38" s="113"/>
    </row>
    <row r="39" spans="1:41" s="29" customFormat="1" x14ac:dyDescent="0.15">
      <c r="A39" s="1" t="s">
        <v>300</v>
      </c>
      <c r="B39" s="3"/>
      <c r="C39" s="118"/>
      <c r="D39" s="105"/>
      <c r="E39" s="121" t="s">
        <v>301</v>
      </c>
      <c r="F39" s="120"/>
      <c r="G39" s="120"/>
      <c r="H39" s="120"/>
      <c r="I39" s="121"/>
      <c r="J39" s="105"/>
      <c r="K39" s="105"/>
      <c r="L39" s="117"/>
      <c r="M39" s="197">
        <v>656651000</v>
      </c>
      <c r="N39" s="198"/>
      <c r="AO39" s="113"/>
    </row>
    <row r="40" spans="1:41" s="29" customFormat="1" x14ac:dyDescent="0.15">
      <c r="A40" s="1" t="s">
        <v>302</v>
      </c>
      <c r="B40" s="3"/>
      <c r="C40" s="118"/>
      <c r="D40" s="105"/>
      <c r="E40" s="121" t="s">
        <v>303</v>
      </c>
      <c r="F40" s="120"/>
      <c r="G40" s="105"/>
      <c r="H40" s="120"/>
      <c r="I40" s="120"/>
      <c r="J40" s="105"/>
      <c r="K40" s="105"/>
      <c r="L40" s="117"/>
      <c r="M40" s="197">
        <v>98598000</v>
      </c>
      <c r="N40" s="198"/>
      <c r="AO40" s="113"/>
    </row>
    <row r="41" spans="1:41" s="29" customFormat="1" x14ac:dyDescent="0.15">
      <c r="A41" s="1" t="s">
        <v>304</v>
      </c>
      <c r="B41" s="3"/>
      <c r="C41" s="118"/>
      <c r="D41" s="105"/>
      <c r="E41" s="121" t="s">
        <v>305</v>
      </c>
      <c r="F41" s="120"/>
      <c r="G41" s="105"/>
      <c r="H41" s="120"/>
      <c r="I41" s="120"/>
      <c r="J41" s="105"/>
      <c r="K41" s="105"/>
      <c r="L41" s="117"/>
      <c r="M41" s="197">
        <v>37535316</v>
      </c>
      <c r="N41" s="198"/>
      <c r="AO41" s="113"/>
    </row>
    <row r="42" spans="1:41" s="29" customFormat="1" x14ac:dyDescent="0.15">
      <c r="A42" s="1" t="s">
        <v>306</v>
      </c>
      <c r="B42" s="3"/>
      <c r="C42" s="118"/>
      <c r="D42" s="105"/>
      <c r="E42" s="121" t="s">
        <v>275</v>
      </c>
      <c r="F42" s="120"/>
      <c r="G42" s="120"/>
      <c r="H42" s="120"/>
      <c r="I42" s="120"/>
      <c r="J42" s="105"/>
      <c r="K42" s="105"/>
      <c r="L42" s="117"/>
      <c r="M42" s="197">
        <v>0</v>
      </c>
      <c r="N42" s="198"/>
      <c r="AO42" s="113"/>
    </row>
    <row r="43" spans="1:41" s="29" customFormat="1" x14ac:dyDescent="0.15">
      <c r="A43" s="1" t="s">
        <v>307</v>
      </c>
      <c r="B43" s="3"/>
      <c r="C43" s="122" t="s">
        <v>308</v>
      </c>
      <c r="D43" s="123"/>
      <c r="E43" s="124"/>
      <c r="F43" s="125"/>
      <c r="G43" s="125"/>
      <c r="H43" s="125"/>
      <c r="I43" s="125"/>
      <c r="J43" s="123"/>
      <c r="K43" s="123"/>
      <c r="L43" s="126"/>
      <c r="M43" s="199">
        <v>-1281816935</v>
      </c>
      <c r="N43" s="200"/>
      <c r="AO43" s="113"/>
    </row>
    <row r="44" spans="1:41" s="29" customFormat="1" x14ac:dyDescent="0.15">
      <c r="A44" s="1"/>
      <c r="B44" s="3"/>
      <c r="C44" s="118" t="s">
        <v>309</v>
      </c>
      <c r="D44" s="105"/>
      <c r="E44" s="121"/>
      <c r="F44" s="120"/>
      <c r="G44" s="120"/>
      <c r="H44" s="120"/>
      <c r="I44" s="120"/>
      <c r="J44" s="105"/>
      <c r="K44" s="105"/>
      <c r="L44" s="117"/>
      <c r="M44" s="201"/>
      <c r="N44" s="198"/>
      <c r="AO44" s="113"/>
    </row>
    <row r="45" spans="1:41" s="29" customFormat="1" x14ac:dyDescent="0.15">
      <c r="A45" s="1" t="s">
        <v>310</v>
      </c>
      <c r="B45" s="3"/>
      <c r="C45" s="118"/>
      <c r="D45" s="105" t="s">
        <v>311</v>
      </c>
      <c r="E45" s="121"/>
      <c r="F45" s="120"/>
      <c r="G45" s="120"/>
      <c r="H45" s="120"/>
      <c r="I45" s="120"/>
      <c r="J45" s="105"/>
      <c r="K45" s="105"/>
      <c r="L45" s="117"/>
      <c r="M45" s="197">
        <v>1795581826</v>
      </c>
      <c r="N45" s="198"/>
      <c r="AO45" s="113"/>
    </row>
    <row r="46" spans="1:41" s="29" customFormat="1" x14ac:dyDescent="0.15">
      <c r="A46" s="1" t="s">
        <v>312</v>
      </c>
      <c r="B46" s="3"/>
      <c r="C46" s="118"/>
      <c r="D46" s="105"/>
      <c r="E46" s="121" t="s">
        <v>313</v>
      </c>
      <c r="F46" s="120"/>
      <c r="G46" s="120"/>
      <c r="H46" s="120"/>
      <c r="I46" s="120"/>
      <c r="J46" s="105"/>
      <c r="K46" s="105"/>
      <c r="L46" s="117"/>
      <c r="M46" s="197">
        <v>1787969833</v>
      </c>
      <c r="N46" s="198"/>
      <c r="AO46" s="113"/>
    </row>
    <row r="47" spans="1:41" s="29" customFormat="1" x14ac:dyDescent="0.15">
      <c r="A47" s="1" t="s">
        <v>314</v>
      </c>
      <c r="B47" s="3"/>
      <c r="C47" s="118"/>
      <c r="D47" s="105"/>
      <c r="E47" s="121" t="s">
        <v>256</v>
      </c>
      <c r="F47" s="120"/>
      <c r="G47" s="120"/>
      <c r="H47" s="120"/>
      <c r="I47" s="120"/>
      <c r="J47" s="105"/>
      <c r="K47" s="105"/>
      <c r="L47" s="117"/>
      <c r="M47" s="197">
        <v>7611993</v>
      </c>
      <c r="N47" s="198"/>
      <c r="AO47" s="113"/>
    </row>
    <row r="48" spans="1:41" s="29" customFormat="1" x14ac:dyDescent="0.15">
      <c r="A48" s="1" t="s">
        <v>315</v>
      </c>
      <c r="B48" s="3"/>
      <c r="C48" s="118"/>
      <c r="D48" s="105" t="s">
        <v>316</v>
      </c>
      <c r="E48" s="121"/>
      <c r="F48" s="120"/>
      <c r="G48" s="120"/>
      <c r="H48" s="120"/>
      <c r="I48" s="120"/>
      <c r="J48" s="105"/>
      <c r="K48" s="105"/>
      <c r="L48" s="117"/>
      <c r="M48" s="197">
        <v>1630300000</v>
      </c>
      <c r="N48" s="198"/>
      <c r="AO48" s="113"/>
    </row>
    <row r="49" spans="1:41" s="29" customFormat="1" x14ac:dyDescent="0.15">
      <c r="A49" s="1" t="s">
        <v>317</v>
      </c>
      <c r="B49" s="3"/>
      <c r="C49" s="118"/>
      <c r="D49" s="105"/>
      <c r="E49" s="121" t="s">
        <v>318</v>
      </c>
      <c r="F49" s="120"/>
      <c r="G49" s="120"/>
      <c r="H49" s="120"/>
      <c r="I49" s="116"/>
      <c r="J49" s="105"/>
      <c r="K49" s="105"/>
      <c r="L49" s="117"/>
      <c r="M49" s="197">
        <v>1630300000</v>
      </c>
      <c r="N49" s="198"/>
      <c r="AO49" s="113"/>
    </row>
    <row r="50" spans="1:41" s="29" customFormat="1" x14ac:dyDescent="0.15">
      <c r="A50" s="1" t="s">
        <v>319</v>
      </c>
      <c r="B50" s="3"/>
      <c r="C50" s="118"/>
      <c r="D50" s="105"/>
      <c r="E50" s="121" t="s">
        <v>275</v>
      </c>
      <c r="F50" s="120"/>
      <c r="G50" s="120"/>
      <c r="H50" s="120"/>
      <c r="I50" s="127"/>
      <c r="J50" s="105"/>
      <c r="K50" s="105"/>
      <c r="L50" s="117"/>
      <c r="M50" s="197">
        <v>0</v>
      </c>
      <c r="N50" s="198"/>
      <c r="AO50" s="113"/>
    </row>
    <row r="51" spans="1:41" s="29" customFormat="1" x14ac:dyDescent="0.15">
      <c r="A51" s="1" t="s">
        <v>320</v>
      </c>
      <c r="B51" s="3"/>
      <c r="C51" s="122" t="s">
        <v>321</v>
      </c>
      <c r="D51" s="123"/>
      <c r="E51" s="124"/>
      <c r="F51" s="125"/>
      <c r="G51" s="125"/>
      <c r="H51" s="125"/>
      <c r="I51" s="128"/>
      <c r="J51" s="123"/>
      <c r="K51" s="123"/>
      <c r="L51" s="126"/>
      <c r="M51" s="199">
        <v>-165281826</v>
      </c>
      <c r="N51" s="200"/>
      <c r="AO51" s="113"/>
    </row>
    <row r="52" spans="1:41" s="29" customFormat="1" x14ac:dyDescent="0.15">
      <c r="A52" s="1" t="s">
        <v>322</v>
      </c>
      <c r="B52" s="3"/>
      <c r="C52" s="282" t="s">
        <v>323</v>
      </c>
      <c r="D52" s="283"/>
      <c r="E52" s="283"/>
      <c r="F52" s="283"/>
      <c r="G52" s="283"/>
      <c r="H52" s="283"/>
      <c r="I52" s="283"/>
      <c r="J52" s="283"/>
      <c r="K52" s="283"/>
      <c r="L52" s="284"/>
      <c r="M52" s="199">
        <v>-281841859</v>
      </c>
      <c r="N52" s="200"/>
      <c r="AO52" s="113"/>
    </row>
    <row r="53" spans="1:41" s="29" customFormat="1" ht="14.25" thickBot="1" x14ac:dyDescent="0.2">
      <c r="A53" s="1" t="s">
        <v>324</v>
      </c>
      <c r="B53" s="3"/>
      <c r="C53" s="261" t="s">
        <v>325</v>
      </c>
      <c r="D53" s="262"/>
      <c r="E53" s="262"/>
      <c r="F53" s="262"/>
      <c r="G53" s="262"/>
      <c r="H53" s="262"/>
      <c r="I53" s="262"/>
      <c r="J53" s="262"/>
      <c r="K53" s="262"/>
      <c r="L53" s="263"/>
      <c r="M53" s="199">
        <v>2067347586</v>
      </c>
      <c r="N53" s="200"/>
      <c r="AO53" s="113"/>
    </row>
    <row r="54" spans="1:41" s="29" customFormat="1" ht="14.25" hidden="1" thickBot="1" x14ac:dyDescent="0.2">
      <c r="A54" s="1">
        <v>4435000</v>
      </c>
      <c r="B54" s="3"/>
      <c r="C54" s="264" t="s">
        <v>326</v>
      </c>
      <c r="D54" s="265"/>
      <c r="E54" s="265"/>
      <c r="F54" s="265"/>
      <c r="G54" s="265"/>
      <c r="H54" s="265"/>
      <c r="I54" s="265"/>
      <c r="J54" s="265"/>
      <c r="K54" s="265"/>
      <c r="L54" s="266"/>
      <c r="M54" s="202"/>
      <c r="N54" s="200"/>
      <c r="AO54" s="113"/>
    </row>
    <row r="55" spans="1:41" s="29" customFormat="1" ht="14.25" thickBot="1" x14ac:dyDescent="0.2">
      <c r="A55" s="1" t="s">
        <v>327</v>
      </c>
      <c r="B55" s="3"/>
      <c r="C55" s="267" t="s">
        <v>328</v>
      </c>
      <c r="D55" s="268"/>
      <c r="E55" s="268"/>
      <c r="F55" s="268"/>
      <c r="G55" s="268"/>
      <c r="H55" s="268"/>
      <c r="I55" s="268"/>
      <c r="J55" s="268"/>
      <c r="K55" s="268"/>
      <c r="L55" s="269"/>
      <c r="M55" s="203">
        <v>1785505727</v>
      </c>
      <c r="N55" s="204"/>
      <c r="AO55" s="113"/>
    </row>
    <row r="56" spans="1:41" s="29" customFormat="1" ht="14.25" thickBot="1" x14ac:dyDescent="0.2">
      <c r="A56" s="1"/>
      <c r="B56" s="3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205"/>
      <c r="N56" s="206"/>
      <c r="AO56" s="113"/>
    </row>
    <row r="57" spans="1:41" s="29" customFormat="1" x14ac:dyDescent="0.15">
      <c r="A57" s="1" t="s">
        <v>329</v>
      </c>
      <c r="B57" s="3"/>
      <c r="C57" s="130" t="s">
        <v>330</v>
      </c>
      <c r="D57" s="131"/>
      <c r="E57" s="131"/>
      <c r="F57" s="131"/>
      <c r="G57" s="131"/>
      <c r="H57" s="131"/>
      <c r="I57" s="131"/>
      <c r="J57" s="131"/>
      <c r="K57" s="131"/>
      <c r="L57" s="131"/>
      <c r="M57" s="207">
        <v>71788396</v>
      </c>
      <c r="N57" s="208"/>
      <c r="AO57" s="113"/>
    </row>
    <row r="58" spans="1:41" s="29" customFormat="1" x14ac:dyDescent="0.15">
      <c r="A58" s="1" t="s">
        <v>331</v>
      </c>
      <c r="B58" s="3"/>
      <c r="C58" s="132" t="s">
        <v>332</v>
      </c>
      <c r="D58" s="133"/>
      <c r="E58" s="133"/>
      <c r="F58" s="133"/>
      <c r="G58" s="133"/>
      <c r="H58" s="133"/>
      <c r="I58" s="133"/>
      <c r="J58" s="133"/>
      <c r="K58" s="133"/>
      <c r="L58" s="133"/>
      <c r="M58" s="199">
        <v>7441775</v>
      </c>
      <c r="N58" s="200"/>
      <c r="AO58" s="113"/>
    </row>
    <row r="59" spans="1:41" s="29" customFormat="1" ht="14.25" thickBot="1" x14ac:dyDescent="0.2">
      <c r="A59" s="1" t="s">
        <v>333</v>
      </c>
      <c r="B59" s="3"/>
      <c r="C59" s="134" t="s">
        <v>334</v>
      </c>
      <c r="D59" s="135"/>
      <c r="E59" s="135"/>
      <c r="F59" s="135"/>
      <c r="G59" s="135"/>
      <c r="H59" s="135"/>
      <c r="I59" s="135"/>
      <c r="J59" s="135"/>
      <c r="K59" s="135"/>
      <c r="L59" s="135"/>
      <c r="M59" s="209">
        <v>79230171</v>
      </c>
      <c r="N59" s="210"/>
      <c r="AO59" s="113"/>
    </row>
    <row r="60" spans="1:41" s="29" customFormat="1" ht="14.25" thickBot="1" x14ac:dyDescent="0.2">
      <c r="A60" s="1" t="s">
        <v>335</v>
      </c>
      <c r="B60" s="3"/>
      <c r="C60" s="136" t="s">
        <v>336</v>
      </c>
      <c r="D60" s="137"/>
      <c r="E60" s="138"/>
      <c r="F60" s="139"/>
      <c r="G60" s="139"/>
      <c r="H60" s="139"/>
      <c r="I60" s="139"/>
      <c r="J60" s="137"/>
      <c r="K60" s="137"/>
      <c r="L60" s="137"/>
      <c r="M60" s="203">
        <v>1864735898</v>
      </c>
      <c r="N60" s="204"/>
      <c r="AO60" s="113"/>
    </row>
    <row r="61" spans="1:41" s="29" customFormat="1" ht="6.75" customHeight="1" x14ac:dyDescent="0.15">
      <c r="A61" s="1"/>
      <c r="B61" s="3"/>
      <c r="C61" s="104"/>
      <c r="D61" s="104"/>
      <c r="E61" s="140"/>
      <c r="F61" s="141"/>
      <c r="G61" s="141"/>
      <c r="H61" s="141"/>
      <c r="I61" s="142"/>
      <c r="J61" s="143"/>
      <c r="K61" s="143"/>
      <c r="L61" s="143"/>
      <c r="M61" s="3"/>
      <c r="N61" s="3"/>
    </row>
    <row r="62" spans="1:41" s="29" customFormat="1" x14ac:dyDescent="0.15">
      <c r="A62" s="1"/>
      <c r="B62" s="3"/>
      <c r="C62" s="104"/>
      <c r="D62" s="144" t="s">
        <v>232</v>
      </c>
      <c r="E62" s="140"/>
      <c r="F62" s="141"/>
      <c r="G62" s="141"/>
      <c r="H62" s="141"/>
      <c r="I62" s="145"/>
      <c r="J62" s="143"/>
      <c r="K62" s="143"/>
      <c r="L62" s="143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2018-03-29T08:53:51Z</cp:lastPrinted>
  <dcterms:created xsi:type="dcterms:W3CDTF">2018-03-27T14:23:22Z</dcterms:created>
  <dcterms:modified xsi:type="dcterms:W3CDTF">2018-04-26T05:21:59Z</dcterms:modified>
</cp:coreProperties>
</file>