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C37" i="9"/>
  <c r="CO36" i="9"/>
  <c r="BW36" i="9"/>
  <c r="AM36" i="9"/>
  <c r="C36" i="9"/>
  <c r="CO35" i="9"/>
  <c r="BW35" i="9"/>
  <c r="C35" i="9"/>
  <c r="CO34" i="9"/>
  <c r="BW34" i="9"/>
  <c r="U34" i="9"/>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alcChain>
</file>

<file path=xl/sharedStrings.xml><?xml version="1.0" encoding="utf-8"?>
<sst xmlns="http://schemas.openxmlformats.org/spreadsheetml/2006/main" count="974" uniqueCount="540">
  <si>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</si>
  <si>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</si>
  <si>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</si>
  <si>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</si>
  <si>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</si>
  <si>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</si>
  <si>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</si>
  <si>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</si>
  <si>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</si>
  <si>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</si>
  <si>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</si>
  <si>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</si>
  <si>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</si>
  <si>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</si>
  <si>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</si>
  <si>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</si>
  <si>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</si>
  <si>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</si>
  <si>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</si>
  <si>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</si>
  <si>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</si>
  <si>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</si>
  <si>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</si>
  <si>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</si>
  <si>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</si>
  <si>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</si>
  <si>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</si>
  <si>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</si>
  <si>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</si>
  <si>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</si>
  <si>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</si>
  <si>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</si>
  <si>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</si>
  <si>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</si>
  <si>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</si>
  <si>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</si>
  <si>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</si>
  <si>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</si>
  <si>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</si>
  <si>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</si>
  <si>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</si>
  <si>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</si>
  <si>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</si>
  <si>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</si>
  <si>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</si>
  <si>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</si>
  <si>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</si>
  <si>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</si>
  <si>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</si>
  <si>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</si>
  <si>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</si>
  <si>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</si>
  <si>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</si>
  <si>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</si>
  <si>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</si>
  <si>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</si>
  <si>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</si>
  <si>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</si>
  <si>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</si>
  <si>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</si>
  <si>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</si>
  <si>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</si>
  <si>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</si>
  <si>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</si>
  <si>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</si>
  <si>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</si>
  <si>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</si>
  <si>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</si>
  <si>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</si>
  <si>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</si>
  <si>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</si>
  <si>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</si>
  <si>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</si>
  <si>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</si>
  <si>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</si>
  <si>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</si>
  <si>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</si>
  <si>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</si>
  <si>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</si>
  <si>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</si>
  <si>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</si>
  <si>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洋野町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</si>
  <si>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</si>
  <si>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</si>
  <si>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</si>
  <si>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</si>
  <si>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</si>
  <si>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</si>
  <si>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</si>
  <si>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</si>
  <si>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</si>
  <si>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</si>
  <si>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</si>
  <si>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</si>
  <si>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</si>
  <si>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</si>
  <si>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</si>
  <si>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</si>
  <si>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</si>
  <si>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</si>
  <si>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</si>
  <si>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</si>
  <si>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</si>
  <si>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</si>
  <si>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</si>
  <si>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</si>
  <si>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</si>
  <si>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</si>
  <si>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</si>
  <si>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</si>
  <si>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</si>
  <si>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</si>
  <si>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</si>
  <si>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</si>
  <si>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</si>
  <si>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</si>
  <si>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</si>
  <si>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</si>
  <si>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</si>
  <si>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</si>
  <si>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</si>
  <si>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</si>
  <si>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</si>
  <si>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</si>
  <si>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</si>
  <si>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</si>
  <si>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</si>
  <si>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</si>
  <si>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</si>
  <si>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</si>
  <si>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</si>
  <si>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</si>
  <si>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</si>
  <si>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</si>
  <si>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</si>
  <si>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</si>
  <si>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</si>
  <si>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</si>
  <si>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</si>
  <si>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</si>
  <si>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</si>
  <si>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</si>
  <si>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</si>
  <si>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</si>
  <si>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</si>
  <si>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</si>
  <si>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</si>
  <si>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</si>
  <si>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</si>
  <si>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</si>
  <si>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</si>
  <si>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</si>
  <si>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</si>
  <si>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</si>
  <si>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</si>
  <si>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</si>
  <si>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</si>
  <si>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</si>
  <si>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</si>
  <si>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</si>
  <si>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</si>
  <si>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</si>
  <si>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</si>
  <si>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</si>
  <si>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</si>
  <si>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</si>
  <si>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</si>
  <si>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</si>
  <si>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</si>
  <si>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</si>
  <si>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</si>
  <si>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</si>
  <si>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</si>
  <si>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</si>
  <si>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</si>
  <si>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</si>
  <si>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</si>
  <si>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</si>
  <si>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</si>
  <si>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</si>
  <si>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</si>
  <si>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</si>
  <si>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</si>
  <si>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</si>
  <si>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</si>
  <si>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</si>
  <si>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</si>
  <si>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</si>
  <si>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</si>
  <si>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</si>
  <si>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</si>
  <si>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</si>
  <si>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</si>
  <si>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</si>
  <si>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岩手県洋野町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</si>
  <si>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</si>
  <si>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</si>
  <si>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</si>
  <si>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</si>
  <si>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</si>
  <si>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</si>
  <si>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</si>
  <si>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</si>
  <si>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</si>
  <si>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</si>
  <si>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</si>
  <si>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</si>
  <si>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</si>
  <si>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</si>
  <si>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</si>
  <si>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</si>
  <si>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</si>
  <si>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</si>
  <si>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</si>
  <si>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</si>
  <si>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</si>
  <si>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</si>
  <si>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</si>
  <si>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</si>
  <si>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</si>
  <si>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</si>
  <si>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</si>
  <si>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</si>
  <si>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</si>
  <si>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</si>
  <si>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</si>
  <si>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</si>
  <si>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</si>
  <si>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</si>
  <si>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</si>
  <si>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</si>
  <si>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</si>
  <si>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</si>
  <si>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</si>
  <si>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</si>
  <si>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</si>
  <si>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</si>
  <si>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</si>
  <si>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</si>
  <si>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</si>
  <si>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</si>
  <si>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</si>
  <si>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</si>
  <si>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</si>
  <si>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</si>
  <si>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</si>
  <si>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</si>
  <si>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</si>
  <si>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</si>
  <si>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</si>
  <si>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</si>
  <si>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</si>
  <si>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</si>
  <si>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</si>
  <si>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</si>
  <si>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</si>
  <si>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</si>
  <si>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</si>
  <si>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</si>
  <si>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</si>
  <si>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</si>
  <si>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</si>
  <si>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</si>
  <si>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</si>
  <si>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</si>
  <si>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</si>
  <si>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</si>
  <si>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</si>
  <si>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</si>
  <si>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</si>
  <si>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</si>
  <si>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</si>
  <si>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</si>
  <si>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</si>
  <si>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</si>
  <si>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</si>
  <si>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</si>
  <si>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</si>
  <si>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</si>
  <si>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</si>
  <si>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</si>
  <si>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</si>
  <si>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</si>
  <si>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</si>
  <si>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</si>
  <si>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</si>
  <si>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</si>
  <si>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</si>
  <si>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</si>
  <si>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</si>
  <si>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</si>
  <si>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</si>
  <si>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</si>
  <si>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</si>
  <si>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</si>
  <si>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</si>
  <si>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</si>
  <si>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</si>
  <si>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</si>
  <si>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</si>
  <si>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</si>
  <si>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</si>
  <si>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</si>
  <si>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</si>
  <si>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</si>
  <si>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</si>
  <si>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</si>
  <si>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</si>
  <si>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</si>
  <si>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</si>
  <si>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</si>
  <si>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</si>
  <si>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</si>
  <si>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</si>
  <si>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</si>
  <si>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</si>
  <si>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</si>
  <si>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</si>
  <si>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</si>
  <si>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</si>
  <si>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</si>
  <si>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</si>
  <si>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</si>
  <si>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</si>
  <si>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</si>
  <si>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</si>
  <si>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</si>
  <si>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</si>
  <si>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</si>
  <si>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</si>
  <si>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</si>
  <si>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</si>
  <si>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</si>
  <si>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</si>
  <si>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</si>
  <si>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</si>
  <si>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</si>
  <si>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</si>
  <si>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</si>
  <si>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</si>
  <si>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</si>
  <si>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</si>
  <si>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</si>
  <si>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</si>
  <si>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</si>
  <si>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岩手県洋野町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</si>
  <si>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</si>
  <si>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</si>
  <si>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</si>
  <si>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</si>
  <si>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</si>
  <si>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</si>
  <si>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</si>
  <si>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</si>
  <si>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</si>
  <si>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</si>
  <si>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</si>
  <si>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</si>
  <si>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</si>
  <si>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</si>
  <si>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</si>
  <si>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</si>
  <si>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</si>
  <si>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</si>
  <si>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</si>
  <si>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</si>
  <si>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</si>
  <si>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</si>
  <si>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</si>
  <si>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</si>
  <si>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</si>
  <si>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</si>
  <si>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</si>
  <si>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</si>
  <si>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</si>
  <si>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</si>
  <si>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</si>
  <si>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</si>
  <si>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</si>
  <si>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</si>
  <si>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国民健康保険診療施設</t>
    <phoneticPr fontId="5"/>
  </si>
  <si>
    <t>後期高齢者医療</t>
    <phoneticPr fontId="5"/>
  </si>
  <si>
    <t>介護サービス事業</t>
    <phoneticPr fontId="5"/>
  </si>
  <si>
    <t>病院事業</t>
    <phoneticPr fontId="5"/>
  </si>
  <si>
    <t>法適用企業</t>
    <phoneticPr fontId="5"/>
  </si>
  <si>
    <t>水道事業</t>
    <phoneticPr fontId="5"/>
  </si>
  <si>
    <t>魚市場事業</t>
    <phoneticPr fontId="5"/>
  </si>
  <si>
    <t>法非適用企業</t>
    <phoneticPr fontId="5"/>
  </si>
  <si>
    <t>簡易水道事業</t>
    <phoneticPr fontId="5"/>
  </si>
  <si>
    <t>公共下水道事業</t>
    <phoneticPr fontId="5"/>
  </si>
  <si>
    <t>農業集落排水事業</t>
    <phoneticPr fontId="5"/>
  </si>
  <si>
    <t>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</si>
  <si>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</si>
  <si>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</si>
  <si>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</si>
  <si>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</si>
  <si>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</si>
  <si>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</si>
  <si>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</si>
  <si>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</si>
  <si>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</si>
  <si>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</si>
  <si>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</si>
  <si>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</si>
  <si>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</si>
  <si>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</si>
  <si>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</si>
  <si>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</si>
  <si>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</si>
  <si>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</si>
  <si>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</si>
  <si>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</si>
  <si>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</si>
  <si>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</si>
  <si>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</si>
  <si>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</si>
  <si>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</si>
  <si>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</si>
  <si>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</si>
  <si>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</si>
  <si>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</si>
  <si>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</si>
  <si>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</si>
  <si>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</si>
  <si>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</si>
  <si>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</si>
  <si>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</si>
  <si>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</si>
  <si>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</si>
  <si>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</si>
  <si>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</si>
  <si>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</si>
  <si>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</si>
  <si>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</si>
  <si>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</si>
  <si>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</si>
  <si>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</si>
  <si>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</si>
  <si>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</si>
  <si>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</si>
  <si>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</si>
  <si>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</si>
  <si>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</si>
  <si>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</si>
  <si>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</si>
  <si>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</si>
  <si>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</si>
  <si>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</si>
  <si>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</si>
  <si>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</si>
  <si>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</si>
  <si>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</si>
  <si>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</si>
  <si>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</si>
  <si>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</si>
  <si>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</si>
  <si>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</si>
  <si>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</si>
  <si>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</si>
  <si>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</si>
  <si>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</si>
  <si>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</si>
  <si>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</si>
  <si>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</si>
  <si>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</si>
  <si>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</si>
  <si>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</si>
  <si>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</si>
  <si>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</si>
  <si>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</si>
  <si>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</si>
  <si>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</si>
  <si>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</si>
  <si>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</si>
  <si>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</si>
  <si>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</si>
  <si>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</si>
  <si>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</si>
  <si>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</si>
  <si>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</si>
  <si>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</si>
  <si>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</si>
  <si>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</si>
  <si>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</si>
  <si>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</si>
  <si>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</si>
  <si>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</si>
  <si>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</si>
  <si>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</si>
  <si>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</si>
  <si>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</si>
  <si>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</si>
  <si>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</si>
  <si>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</si>
  <si>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</si>
  <si>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</si>
  <si>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</si>
  <si>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</si>
  <si>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</si>
  <si>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</si>
  <si>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</si>
  <si>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</si>
  <si>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</si>
  <si>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</si>
  <si>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</si>
  <si>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</si>
  <si>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</si>
  <si>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</si>
  <si>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</si>
  <si>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</si>
  <si>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</si>
  <si>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</si>
  <si>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</si>
  <si>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</si>
  <si>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</si>
  <si>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</si>
  <si>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</si>
  <si>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</si>
  <si>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</si>
  <si>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</si>
  <si>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</si>
  <si>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</si>
  <si>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</si>
  <si>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</si>
  <si>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</si>
  <si>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0.14</t>
  </si>
  <si>
    <t>病院事業</t>
  </si>
  <si>
    <t>水道事業</t>
  </si>
  <si>
    <t>一般会計</t>
  </si>
  <si>
    <t>国民健康保険</t>
  </si>
  <si>
    <t>介護サービス事業</t>
  </si>
  <si>
    <t>国民健康保険診療施設</t>
  </si>
  <si>
    <t>簡易水道事業</t>
  </si>
  <si>
    <t>公共下水道事業</t>
  </si>
  <si>
    <t>その他会計（赤字）</t>
  </si>
  <si>
    <t>その他会計（黒字）</t>
  </si>
  <si>
    <t>久慈広域連合</t>
    <rPh sb="0" eb="2">
      <t>クジ</t>
    </rPh>
    <rPh sb="2" eb="4">
      <t>コウイキ</t>
    </rPh>
    <rPh sb="4" eb="6">
      <t>レンゴウ</t>
    </rPh>
    <phoneticPr fontId="2"/>
  </si>
  <si>
    <t>岩手県市町村総合事務組合</t>
    <rPh sb="0" eb="3">
      <t>イワテケン</t>
    </rPh>
    <rPh sb="3" eb="6">
      <t>シチョウソン</t>
    </rPh>
    <rPh sb="6" eb="8">
      <t>ソウゴウ</t>
    </rPh>
    <rPh sb="8" eb="10">
      <t>ジム</t>
    </rPh>
    <rPh sb="10" eb="12">
      <t>クミアイ</t>
    </rPh>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</si>
  <si>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</si>
  <si>
    <t>岩手北部広域環境組合</t>
    <rPh sb="0" eb="2">
      <t>イワテ</t>
    </rPh>
    <rPh sb="2" eb="4">
      <t>ホクブ</t>
    </rPh>
    <rPh sb="4" eb="6">
      <t>コウイキ</t>
    </rPh>
    <rPh sb="6" eb="8">
      <t>カンキョウ</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</si>
</sst>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109968</c:v>
                </c:pt>
                <c:pt idx="1">
                  <c:v>121441</c:v>
                </c:pt>
                <c:pt idx="2">
                  <c:v>179288</c:v>
                </c:pt>
                <c:pt idx="3">
                  <c:v>147058</c:v>
                </c:pt>
                <c:pt idx="4">
                  <c:v>248982</c:v>
                </c:pt>
              </c:numCache>
            </c:numRef>
          </c:val>
          <c:smooth val="0"/>
        </c:ser>
        <c:dLbls>
          <c:showLegendKey val="0"/>
          <c:showVal val="0"/>
          <c:showCatName val="0"/>
          <c:showSerName val="0"/>
          <c:showPercent val="0"/>
          <c:showBubbleSize val="0"/>
        </c:dLbls>
        <c:marker val="1"/>
        <c:smooth val="0"/>
        <c:axId val="121204736"/>
        <c:axId val="121206272"/>
      </c:lineChart>
      <c:catAx>
        <c:axId val="121204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206272"/>
        <c:crosses val="autoZero"/>
        <c:auto val="1"/>
        <c:lblAlgn val="ctr"/>
        <c:lblOffset val="100"/>
        <c:tickLblSkip val="1"/>
        <c:tickMarkSkip val="1"/>
        <c:noMultiLvlLbl val="0"/>
      </c:catAx>
      <c:valAx>
        <c:axId val="12120627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204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2.56</c:v>
                </c:pt>
                <c:pt idx="1">
                  <c:v>4.75</c:v>
                </c:pt>
                <c:pt idx="2">
                  <c:v>8.3000000000000007</c:v>
                </c:pt>
                <c:pt idx="3">
                  <c:v>6.82</c:v>
                </c:pt>
                <c:pt idx="4">
                  <c:v>6.47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11.36</c:v>
                </c:pt>
                <c:pt idx="1">
                  <c:v>15.15</c:v>
                </c:pt>
                <c:pt idx="2">
                  <c:v>17.5</c:v>
                </c:pt>
                <c:pt idx="3">
                  <c:v>22.66</c:v>
                </c:pt>
                <c:pt idx="4">
                  <c:v>22.55</c:v>
                </c:pt>
              </c:numCache>
            </c:numRef>
          </c:val>
        </c:ser>
        <c:dLbls>
          <c:showLegendKey val="0"/>
          <c:showVal val="0"/>
          <c:showCatName val="0"/>
          <c:showSerName val="0"/>
          <c:showPercent val="0"/>
          <c:showBubbleSize val="0"/>
        </c:dLbls>
        <c:gapWidth val="250"/>
        <c:overlap val="100"/>
        <c:axId val="123719680"/>
        <c:axId val="12372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2.2000000000000002</c:v>
                </c:pt>
                <c:pt idx="1">
                  <c:v>6.81</c:v>
                </c:pt>
                <c:pt idx="2">
                  <c:v>5.24</c:v>
                </c:pt>
                <c:pt idx="3">
                  <c:v>3.72</c:v>
                </c:pt>
                <c:pt idx="4">
                  <c:v>-0.14000000000000001</c:v>
                </c:pt>
              </c:numCache>
            </c:numRef>
          </c:val>
          <c:smooth val="0"/>
        </c:ser>
        <c:dLbls>
          <c:showLegendKey val="0"/>
          <c:showVal val="0"/>
          <c:showCatName val="0"/>
          <c:showSerName val="0"/>
          <c:showPercent val="0"/>
          <c:showBubbleSize val="0"/>
        </c:dLbls>
        <c:marker val="1"/>
        <c:smooth val="0"/>
        <c:axId val="123719680"/>
        <c:axId val="123721600"/>
      </c:lineChart>
      <c:catAx>
        <c:axId val="12371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721600"/>
        <c:crosses val="autoZero"/>
        <c:auto val="1"/>
        <c:lblAlgn val="ctr"/>
        <c:lblOffset val="100"/>
        <c:tickLblSkip val="1"/>
        <c:tickMarkSkip val="1"/>
        <c:noMultiLvlLbl val="0"/>
      </c:catAx>
      <c:valAx>
        <c:axId val="12372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1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7.0000000000000007E-2</c:v>
                </c:pt>
                <c:pt idx="4">
                  <c:v>#N/A</c:v>
                </c:pt>
                <c:pt idx="5">
                  <c:v>0.11</c:v>
                </c:pt>
                <c:pt idx="6">
                  <c:v>#N/A</c:v>
                </c:pt>
                <c:pt idx="7">
                  <c:v>0.06</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0.05</c:v>
                </c:pt>
                <c:pt idx="4">
                  <c:v>#N/A</c:v>
                </c:pt>
                <c:pt idx="5">
                  <c:v>0.03</c:v>
                </c:pt>
                <c:pt idx="6">
                  <c:v>#N/A</c:v>
                </c:pt>
                <c:pt idx="7">
                  <c:v>0.08</c:v>
                </c:pt>
                <c:pt idx="8">
                  <c:v>#N/A</c:v>
                </c:pt>
                <c:pt idx="9">
                  <c:v>7.0000000000000007E-2</c:v>
                </c:pt>
              </c:numCache>
            </c:numRef>
          </c:val>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0.05</c:v>
                </c:pt>
                <c:pt idx="4">
                  <c:v>#N/A</c:v>
                </c:pt>
                <c:pt idx="5">
                  <c:v>0.09</c:v>
                </c:pt>
                <c:pt idx="6">
                  <c:v>#N/A</c:v>
                </c:pt>
                <c:pt idx="7">
                  <c:v>7.0000000000000007E-2</c:v>
                </c:pt>
                <c:pt idx="8">
                  <c:v>#N/A</c:v>
                </c:pt>
                <c:pt idx="9">
                  <c:v>0.11</c:v>
                </c:pt>
              </c:numCache>
            </c:numRef>
          </c:val>
        </c:ser>
        <c:ser>
          <c:idx val="4"/>
          <c:order val="4"/>
          <c:tx>
            <c:strRef>
              <c:f>データシート!$A$31</c:f>
              <c:strCache>
                <c:ptCount val="1"/>
                <c:pt idx="0">
                  <c:v>国民健康保険診療施設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0.1</c:v>
                </c:pt>
                <c:pt idx="4">
                  <c:v>#N/A</c:v>
                </c:pt>
                <c:pt idx="5">
                  <c:v>0.11</c:v>
                </c:pt>
                <c:pt idx="6">
                  <c:v>#N/A</c:v>
                </c:pt>
                <c:pt idx="7">
                  <c:v>7.0000000000000007E-2</c:v>
                </c:pt>
                <c:pt idx="8">
                  <c:v>#N/A</c:v>
                </c:pt>
                <c:pt idx="9">
                  <c:v>0.17</c:v>
                </c:pt>
              </c:numCache>
            </c:numRef>
          </c:val>
        </c:ser>
        <c:ser>
          <c:idx val="5"/>
          <c:order val="5"/>
          <c:tx>
            <c:strRef>
              <c:f>データシート!$A$32</c:f>
              <c:strCache>
                <c:ptCount val="1"/>
                <c:pt idx="0">
                  <c:v>介護サービス事業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0.56999999999999995</c:v>
                </c:pt>
                <c:pt idx="2">
                  <c:v>#N/A</c:v>
                </c:pt>
                <c:pt idx="3">
                  <c:v>0.2</c:v>
                </c:pt>
                <c:pt idx="4">
                  <c:v>#N/A</c:v>
                </c:pt>
                <c:pt idx="5">
                  <c:v>0.44</c:v>
                </c:pt>
                <c:pt idx="6">
                  <c:v>#N/A</c:v>
                </c:pt>
                <c:pt idx="7">
                  <c:v>0.36</c:v>
                </c:pt>
                <c:pt idx="8">
                  <c:v>#N/A</c:v>
                </c:pt>
                <c:pt idx="9">
                  <c:v>0.3</c:v>
                </c:pt>
              </c:numCache>
            </c:numRef>
          </c:val>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1.33</c:v>
                </c:pt>
                <c:pt idx="2">
                  <c:v>#N/A</c:v>
                </c:pt>
                <c:pt idx="3">
                  <c:v>2.34</c:v>
                </c:pt>
                <c:pt idx="4">
                  <c:v>#N/A</c:v>
                </c:pt>
                <c:pt idx="5">
                  <c:v>1.42</c:v>
                </c:pt>
                <c:pt idx="6">
                  <c:v>#N/A</c:v>
                </c:pt>
                <c:pt idx="7">
                  <c:v>1.58</c:v>
                </c:pt>
                <c:pt idx="8">
                  <c:v>#N/A</c:v>
                </c:pt>
                <c:pt idx="9">
                  <c:v>1.55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2.56</c:v>
                </c:pt>
                <c:pt idx="2">
                  <c:v>#N/A</c:v>
                </c:pt>
                <c:pt idx="3">
                  <c:v>4.75</c:v>
                </c:pt>
                <c:pt idx="4">
                  <c:v>#N/A</c:v>
                </c:pt>
                <c:pt idx="5">
                  <c:v>8.3000000000000007</c:v>
                </c:pt>
                <c:pt idx="6">
                  <c:v>#N/A</c:v>
                </c:pt>
                <c:pt idx="7">
                  <c:v>6.82</c:v>
                </c:pt>
                <c:pt idx="8">
                  <c:v>#N/A</c:v>
                </c:pt>
                <c:pt idx="9">
                  <c:v>6.47</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7.24</c:v>
                </c:pt>
                <c:pt idx="2">
                  <c:v>#N/A</c:v>
                </c:pt>
                <c:pt idx="3">
                  <c:v>5.78</c:v>
                </c:pt>
                <c:pt idx="4">
                  <c:v>#N/A</c:v>
                </c:pt>
                <c:pt idx="5">
                  <c:v>6.89</c:v>
                </c:pt>
                <c:pt idx="6">
                  <c:v>#N/A</c:v>
                </c:pt>
                <c:pt idx="7">
                  <c:v>7.5</c:v>
                </c:pt>
                <c:pt idx="8">
                  <c:v>#N/A</c:v>
                </c:pt>
                <c:pt idx="9">
                  <c:v>8.33</c:v>
                </c:pt>
              </c:numCache>
            </c:numRef>
          </c:val>
        </c:ser>
        <c:ser>
          <c:idx val="9"/>
          <c:order val="9"/>
          <c:tx>
            <c:strRef>
              <c:f>データシート!$A$36</c:f>
              <c:strCache>
                <c:ptCount val="1"/>
                <c:pt idx="0">
                  <c:v>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12.59</c:v>
                </c:pt>
                <c:pt idx="2">
                  <c:v>#N/A</c:v>
                </c:pt>
                <c:pt idx="3">
                  <c:v>9.92</c:v>
                </c:pt>
                <c:pt idx="4">
                  <c:v>#N/A</c:v>
                </c:pt>
                <c:pt idx="5">
                  <c:v>11.74</c:v>
                </c:pt>
                <c:pt idx="6">
                  <c:v>#N/A</c:v>
                </c:pt>
                <c:pt idx="7">
                  <c:v>13.13</c:v>
                </c:pt>
                <c:pt idx="8">
                  <c:v>#N/A</c:v>
                </c:pt>
                <c:pt idx="9">
                  <c:v>14.15</c:v>
                </c:pt>
              </c:numCache>
            </c:numRef>
          </c:val>
        </c:ser>
        <c:dLbls>
          <c:showLegendKey val="0"/>
          <c:showVal val="0"/>
          <c:showCatName val="0"/>
          <c:showSerName val="0"/>
          <c:showPercent val="0"/>
          <c:showBubbleSize val="0"/>
        </c:dLbls>
        <c:gapWidth val="150"/>
        <c:overlap val="100"/>
        <c:axId val="124245888"/>
        <c:axId val="124247424"/>
      </c:barChart>
      <c:catAx>
        <c:axId val="12424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247424"/>
        <c:crosses val="autoZero"/>
        <c:auto val="1"/>
        <c:lblAlgn val="ctr"/>
        <c:lblOffset val="100"/>
        <c:tickLblSkip val="1"/>
        <c:tickMarkSkip val="1"/>
        <c:noMultiLvlLbl val="0"/>
      </c:catAx>
      <c:valAx>
        <c:axId val="12424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45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1142</c:v>
                </c:pt>
                <c:pt idx="5">
                  <c:v>1196</c:v>
                </c:pt>
                <c:pt idx="8">
                  <c:v>1179</c:v>
                </c:pt>
                <c:pt idx="11">
                  <c:v>1244</c:v>
                </c:pt>
                <c:pt idx="14">
                  <c:v>1252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c:v>
                </c:pt>
                <c:pt idx="3">
                  <c:v>13</c:v>
                </c:pt>
                <c:pt idx="6">
                  <c:v>13</c:v>
                </c:pt>
                <c:pt idx="9">
                  <c:v>13</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498</c:v>
                </c:pt>
                <c:pt idx="3">
                  <c:v>507</c:v>
                </c:pt>
                <c:pt idx="6">
                  <c:v>473</c:v>
                </c:pt>
                <c:pt idx="9">
                  <c:v>442</c:v>
                </c:pt>
                <c:pt idx="12">
                  <c:v>462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1352</c:v>
                </c:pt>
                <c:pt idx="3">
                  <c:v>1320</c:v>
                </c:pt>
                <c:pt idx="6">
                  <c:v>1309</c:v>
                </c:pt>
                <c:pt idx="9">
                  <c:v>1356</c:v>
                </c:pt>
                <c:pt idx="12">
                  <c:v>1359</c:v>
                </c:pt>
              </c:numCache>
            </c:numRef>
          </c:val>
        </c:ser>
        <c:dLbls>
          <c:showLegendKey val="0"/>
          <c:showVal val="0"/>
          <c:showCatName val="0"/>
          <c:showSerName val="0"/>
          <c:showPercent val="0"/>
          <c:showBubbleSize val="0"/>
        </c:dLbls>
        <c:gapWidth val="100"/>
        <c:overlap val="100"/>
        <c:axId val="122836096"/>
        <c:axId val="122838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731</c:v>
                </c:pt>
                <c:pt idx="2">
                  <c:v>#N/A</c:v>
                </c:pt>
                <c:pt idx="3">
                  <c:v>#N/A</c:v>
                </c:pt>
                <c:pt idx="4">
                  <c:v>647</c:v>
                </c:pt>
                <c:pt idx="5">
                  <c:v>#N/A</c:v>
                </c:pt>
                <c:pt idx="6">
                  <c:v>#N/A</c:v>
                </c:pt>
                <c:pt idx="7">
                  <c:v>619</c:v>
                </c:pt>
                <c:pt idx="8">
                  <c:v>#N/A</c:v>
                </c:pt>
                <c:pt idx="9">
                  <c:v>#N/A</c:v>
                </c:pt>
                <c:pt idx="10">
                  <c:v>570</c:v>
                </c:pt>
                <c:pt idx="11">
                  <c:v>#N/A</c:v>
                </c:pt>
                <c:pt idx="12">
                  <c:v>#N/A</c:v>
                </c:pt>
                <c:pt idx="13">
                  <c:v>585</c:v>
                </c:pt>
                <c:pt idx="14">
                  <c:v>#N/A</c:v>
                </c:pt>
              </c:numCache>
            </c:numRef>
          </c:val>
          <c:smooth val="0"/>
        </c:ser>
        <c:dLbls>
          <c:showLegendKey val="0"/>
          <c:showVal val="0"/>
          <c:showCatName val="0"/>
          <c:showSerName val="0"/>
          <c:showPercent val="0"/>
          <c:showBubbleSize val="0"/>
        </c:dLbls>
        <c:marker val="1"/>
        <c:smooth val="0"/>
        <c:axId val="122836096"/>
        <c:axId val="122838016"/>
      </c:lineChart>
      <c:catAx>
        <c:axId val="12283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38016"/>
        <c:crosses val="autoZero"/>
        <c:auto val="1"/>
        <c:lblAlgn val="ctr"/>
        <c:lblOffset val="100"/>
        <c:tickLblSkip val="1"/>
        <c:tickMarkSkip val="1"/>
        <c:noMultiLvlLbl val="0"/>
      </c:catAx>
      <c:valAx>
        <c:axId val="12283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3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11688</c:v>
                </c:pt>
                <c:pt idx="5">
                  <c:v>12088</c:v>
                </c:pt>
                <c:pt idx="8">
                  <c:v>12370</c:v>
                </c:pt>
                <c:pt idx="11">
                  <c:v>12849</c:v>
                </c:pt>
                <c:pt idx="14">
                  <c:v>12874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350</c:v>
                </c:pt>
                <c:pt idx="5">
                  <c:v>317</c:v>
                </c:pt>
                <c:pt idx="8">
                  <c:v>311</c:v>
                </c:pt>
                <c:pt idx="11">
                  <c:v>455</c:v>
                </c:pt>
                <c:pt idx="14">
                  <c:v>432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3170</c:v>
                </c:pt>
                <c:pt idx="5">
                  <c:v>3522</c:v>
                </c:pt>
                <c:pt idx="8">
                  <c:v>3535</c:v>
                </c:pt>
                <c:pt idx="11">
                  <c:v>3787</c:v>
                </c:pt>
                <c:pt idx="14">
                  <c:v>4330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1378</c:v>
                </c:pt>
                <c:pt idx="3">
                  <c:v>1271</c:v>
                </c:pt>
                <c:pt idx="6">
                  <c:v>1160</c:v>
                </c:pt>
                <c:pt idx="9">
                  <c:v>1066</c:v>
                </c:pt>
                <c:pt idx="12">
                  <c:v>1006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107</c:v>
                </c:pt>
                <c:pt idx="3">
                  <c:v>97</c:v>
                </c:pt>
                <c:pt idx="6">
                  <c:v>83</c:v>
                </c:pt>
                <c:pt idx="9">
                  <c:v>70</c:v>
                </c:pt>
                <c:pt idx="12">
                  <c:v>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7657</c:v>
                </c:pt>
                <c:pt idx="3">
                  <c:v>7364</c:v>
                </c:pt>
                <c:pt idx="6">
                  <c:v>7208</c:v>
                </c:pt>
                <c:pt idx="9">
                  <c:v>6847</c:v>
                </c:pt>
                <c:pt idx="12">
                  <c:v>6475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11590</c:v>
                </c:pt>
                <c:pt idx="3">
                  <c:v>12064</c:v>
                </c:pt>
                <c:pt idx="6">
                  <c:v>11934</c:v>
                </c:pt>
                <c:pt idx="9">
                  <c:v>12601</c:v>
                </c:pt>
                <c:pt idx="12">
                  <c:v>13280</c:v>
                </c:pt>
              </c:numCache>
            </c:numRef>
          </c:val>
        </c:ser>
        <c:dLbls>
          <c:showLegendKey val="0"/>
          <c:showVal val="0"/>
          <c:showCatName val="0"/>
          <c:showSerName val="0"/>
          <c:showPercent val="0"/>
          <c:showBubbleSize val="0"/>
        </c:dLbls>
        <c:gapWidth val="100"/>
        <c:overlap val="100"/>
        <c:axId val="123847424"/>
        <c:axId val="123849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5522</c:v>
                </c:pt>
                <c:pt idx="2">
                  <c:v>#N/A</c:v>
                </c:pt>
                <c:pt idx="3">
                  <c:v>#N/A</c:v>
                </c:pt>
                <c:pt idx="4">
                  <c:v>4870</c:v>
                </c:pt>
                <c:pt idx="5">
                  <c:v>#N/A</c:v>
                </c:pt>
                <c:pt idx="6">
                  <c:v>#N/A</c:v>
                </c:pt>
                <c:pt idx="7">
                  <c:v>4171</c:v>
                </c:pt>
                <c:pt idx="8">
                  <c:v>#N/A</c:v>
                </c:pt>
                <c:pt idx="9">
                  <c:v>#N/A</c:v>
                </c:pt>
                <c:pt idx="10">
                  <c:v>3494</c:v>
                </c:pt>
                <c:pt idx="11">
                  <c:v>#N/A</c:v>
                </c:pt>
                <c:pt idx="12">
                  <c:v>#N/A</c:v>
                </c:pt>
                <c:pt idx="13">
                  <c:v>3182</c:v>
                </c:pt>
                <c:pt idx="14">
                  <c:v>#N/A</c:v>
                </c:pt>
              </c:numCache>
            </c:numRef>
          </c:val>
          <c:smooth val="0"/>
        </c:ser>
        <c:dLbls>
          <c:showLegendKey val="0"/>
          <c:showVal val="0"/>
          <c:showCatName val="0"/>
          <c:showSerName val="0"/>
          <c:showPercent val="0"/>
          <c:showBubbleSize val="0"/>
        </c:dLbls>
        <c:marker val="1"/>
        <c:smooth val="0"/>
        <c:axId val="123847424"/>
        <c:axId val="123849344"/>
      </c:lineChart>
      <c:catAx>
        <c:axId val="12384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849344"/>
        <c:crosses val="autoZero"/>
        <c:auto val="1"/>
        <c:lblAlgn val="ctr"/>
        <c:lblOffset val="100"/>
        <c:tickLblSkip val="1"/>
        <c:tickMarkSkip val="1"/>
        <c:noMultiLvlLbl val="0"/>
      </c:catAx>
      <c:valAx>
        <c:axId val="12384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4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岩手県洋野町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18,485
18,429
303.20
16,192,710
15,606,538
451,336
6,980,874
13,279,907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55.1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人口の減少（前年同期　△</a:t>
          </a:r>
          <a:r>
            <a:rPr lang="en-US" altLang="ja-JP" sz="1100" b="0" i="0" baseline="0">
              <a:solidFill>
                <a:schemeClr val="dk1"/>
              </a:solidFill>
              <a:effectLst/>
              <a:latin typeface="+mn-lt"/>
              <a:ea typeface="+mn-ea"/>
              <a:cs typeface="+mn-cs"/>
            </a:rPr>
            <a:t>203</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％減）と併せ、農林水産業以外に中心産業がないことから財政基盤が弱く、類似団体平均から</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基準財政需要額は、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年度までの過去</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4,653</a:t>
          </a:r>
          <a:r>
            <a:rPr lang="ja-JP" altLang="ja-JP" sz="1100" b="0" i="0" baseline="0">
              <a:solidFill>
                <a:schemeClr val="dk1"/>
              </a:solidFill>
              <a:effectLst/>
              <a:latin typeface="+mn-lt"/>
              <a:ea typeface="+mn-ea"/>
              <a:cs typeface="+mn-cs"/>
            </a:rPr>
            <a:t>千円増（Ｈ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％相当）。基準財政収入額は、同じく</a:t>
          </a:r>
          <a:r>
            <a:rPr lang="en-US" altLang="ja-JP" sz="1100" b="0" i="0" baseline="0">
              <a:solidFill>
                <a:schemeClr val="dk1"/>
              </a:solidFill>
              <a:effectLst/>
              <a:latin typeface="+mn-lt"/>
              <a:ea typeface="+mn-ea"/>
              <a:cs typeface="+mn-cs"/>
            </a:rPr>
            <a:t>89,206</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％相当）となって</a:t>
          </a:r>
          <a:r>
            <a:rPr lang="ja-JP" altLang="en-US" sz="1100" b="0" i="0" baseline="0">
              <a:solidFill>
                <a:schemeClr val="dk1"/>
              </a:solidFill>
              <a:effectLst/>
              <a:latin typeface="+mn-lt"/>
              <a:ea typeface="+mn-ea"/>
              <a:cs typeface="+mn-cs"/>
            </a:rPr>
            <a:t>おり、基準財政収入額の伸びが財政力指数を押し上げた。</a:t>
          </a:r>
          <a:endParaRPr lang="ja-JP" altLang="ja-JP" sz="1400">
            <a:effectLst/>
          </a:endParaRPr>
        </a:p>
        <a:p>
          <a:pPr rtl="0"/>
          <a:r>
            <a:rPr lang="ja-JP" altLang="ja-JP" sz="1100" b="0" i="0" baseline="0">
              <a:solidFill>
                <a:schemeClr val="dk1"/>
              </a:solidFill>
              <a:effectLst/>
              <a:latin typeface="+mn-lt"/>
              <a:ea typeface="+mn-ea"/>
              <a:cs typeface="+mn-cs"/>
            </a:rPr>
            <a:t>　主な要因は、</a:t>
          </a:r>
          <a:r>
            <a:rPr lang="ja-JP" altLang="en-US" sz="1100" b="0" i="0" baseline="0">
              <a:solidFill>
                <a:schemeClr val="dk1"/>
              </a:solidFill>
              <a:effectLst/>
              <a:latin typeface="+mn-lt"/>
              <a:ea typeface="+mn-ea"/>
              <a:cs typeface="+mn-cs"/>
            </a:rPr>
            <a:t>歳出では、投資的経費が増（前年比</a:t>
          </a:r>
          <a:r>
            <a:rPr lang="en-US" altLang="ja-JP" sz="1100" b="0" i="0" baseline="0">
              <a:solidFill>
                <a:schemeClr val="dk1"/>
              </a:solidFill>
              <a:effectLst/>
              <a:latin typeface="+mn-lt"/>
              <a:ea typeface="+mn-ea"/>
              <a:cs typeface="+mn-cs"/>
            </a:rPr>
            <a:t>1,821,593</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49.2</a:t>
          </a:r>
          <a:r>
            <a:rPr lang="ja-JP" altLang="en-US" sz="1100" b="0" i="0" baseline="0">
              <a:solidFill>
                <a:schemeClr val="dk1"/>
              </a:solidFill>
              <a:effectLst/>
              <a:latin typeface="+mn-lt"/>
              <a:ea typeface="+mn-ea"/>
              <a:cs typeface="+mn-cs"/>
            </a:rPr>
            <a:t>％）や、義務的経費の減（前年比</a:t>
          </a:r>
          <a:r>
            <a:rPr lang="en-US" altLang="ja-JP" sz="1100" b="0" i="0" baseline="0">
              <a:solidFill>
                <a:schemeClr val="dk1"/>
              </a:solidFill>
              <a:effectLst/>
              <a:latin typeface="+mn-lt"/>
              <a:ea typeface="+mn-ea"/>
              <a:cs typeface="+mn-cs"/>
            </a:rPr>
            <a:t>161,056</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3.9</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歳入では、</a:t>
          </a:r>
          <a:r>
            <a:rPr lang="ja-JP" altLang="en-US" sz="1100" b="0" i="0" baseline="0">
              <a:solidFill>
                <a:schemeClr val="dk1"/>
              </a:solidFill>
              <a:effectLst/>
              <a:latin typeface="+mn-lt"/>
              <a:ea typeface="+mn-ea"/>
              <a:cs typeface="+mn-cs"/>
            </a:rPr>
            <a:t>地域の元気臨時交付金の増加等による国庫支出金の増</a:t>
          </a:r>
          <a:r>
            <a:rPr lang="ja-JP" altLang="ja-JP" sz="1100" b="0" i="0" baseline="0">
              <a:solidFill>
                <a:schemeClr val="dk1"/>
              </a:solidFill>
              <a:effectLst/>
              <a:latin typeface="+mn-lt"/>
              <a:ea typeface="+mn-ea"/>
              <a:cs typeface="+mn-cs"/>
            </a:rPr>
            <a:t>（前年比</a:t>
          </a:r>
          <a:r>
            <a:rPr lang="en-US" altLang="ja-JP" sz="1100" b="0" i="0" baseline="0">
              <a:solidFill>
                <a:schemeClr val="dk1"/>
              </a:solidFill>
              <a:effectLst/>
              <a:latin typeface="+mn-lt"/>
              <a:ea typeface="+mn-ea"/>
              <a:cs typeface="+mn-cs"/>
            </a:rPr>
            <a:t>828,936</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46.9</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都道府県支出金</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（前年比</a:t>
          </a:r>
          <a:r>
            <a:rPr lang="en-US" altLang="ja-JP" sz="1100" b="0" i="0" baseline="0">
              <a:solidFill>
                <a:schemeClr val="dk1"/>
              </a:solidFill>
              <a:effectLst/>
              <a:latin typeface="+mn-lt"/>
              <a:ea typeface="+mn-ea"/>
              <a:cs typeface="+mn-cs"/>
            </a:rPr>
            <a:t>386,053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23.7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等に</a:t>
          </a:r>
          <a:r>
            <a:rPr lang="ja-JP" altLang="ja-JP" sz="1100" b="0" i="0" baseline="0">
              <a:solidFill>
                <a:schemeClr val="dk1"/>
              </a:solidFill>
              <a:effectLst/>
              <a:latin typeface="+mn-lt"/>
              <a:ea typeface="+mn-ea"/>
              <a:cs typeface="+mn-cs"/>
            </a:rPr>
            <a:t>よるところが大きい。</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引き続き、自主財源の確保に努めながら、財政の健全化を図る。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74083</xdr:rowOff>
    </xdr:to>
    <xdr:cxnSp macro="">
      <xdr:nvCxnSpPr>
        <xdr:cNvPr id="68" name="直線コネクタ 67"/>
        <xdr:cNvCxnSpPr/>
      </xdr:nvCxnSpPr>
      <xdr:spPr>
        <a:xfrm flipV="1">
          <a:off x="4114800" y="77491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74083</xdr:rowOff>
    </xdr:to>
    <xdr:cxnSp macro="">
      <xdr:nvCxnSpPr>
        <xdr:cNvPr id="71" name="直線コネクタ 70"/>
        <xdr:cNvCxnSpPr/>
      </xdr:nvCxnSpPr>
      <xdr:spPr>
        <a:xfrm>
          <a:off x="3225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33867</xdr:rowOff>
    </xdr:to>
    <xdr:cxnSp macro="">
      <xdr:nvCxnSpPr>
        <xdr:cNvPr id="74" name="直線コネクタ 73"/>
        <xdr:cNvCxnSpPr/>
      </xdr:nvCxnSpPr>
      <xdr:spPr>
        <a:xfrm>
          <a:off x="2336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165100</xdr:rowOff>
    </xdr:to>
    <xdr:cxnSp macro="">
      <xdr:nvCxnSpPr>
        <xdr:cNvPr id="77" name="直線コネクタ 76"/>
        <xdr:cNvCxnSpPr/>
      </xdr:nvCxnSpPr>
      <xdr:spPr>
        <a:xfrm>
          <a:off x="1447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7" name="円/楕円 86"/>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8"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23283</xdr:rowOff>
    </xdr:from>
    <xdr:to>
      <xdr:col>6</xdr:col>
      <xdr:colOff>50800</xdr:colOff>
      <xdr:row>45</xdr:row>
      <xdr:rowOff>124883</xdr:rowOff>
    </xdr:to>
    <xdr:sp macro="" textlink="">
      <xdr:nvSpPr>
        <xdr:cNvPr id="89" name="円/楕円 88"/>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109660</xdr:rowOff>
    </xdr:from>
    <xdr:ext cx="736600" cy="259045"/>
    <xdr:sp macro="" textlink="">
      <xdr:nvSpPr>
        <xdr:cNvPr id="90" name="テキスト ボックス 89"/>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1" name="円/楕円 90"/>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2" name="テキスト ボックス 91"/>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ポイント悪化し、類似団体平均から</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歳入では、</a:t>
          </a:r>
          <a:r>
            <a:rPr lang="ja-JP" altLang="en-US" sz="1100" b="0" i="0" baseline="0">
              <a:solidFill>
                <a:schemeClr val="dk1"/>
              </a:solidFill>
              <a:effectLst/>
              <a:latin typeface="+mn-lt"/>
              <a:ea typeface="+mn-ea"/>
              <a:cs typeface="+mn-cs"/>
            </a:rPr>
            <a:t>地方税が</a:t>
          </a:r>
          <a:r>
            <a:rPr lang="en-US" altLang="ja-JP" sz="1100" b="0" i="0" baseline="0">
              <a:solidFill>
                <a:schemeClr val="dk1"/>
              </a:solidFill>
              <a:effectLst/>
              <a:latin typeface="+mn-lt"/>
              <a:ea typeface="+mn-ea"/>
              <a:cs typeface="+mn-cs"/>
            </a:rPr>
            <a:t>73,506</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6.0</a:t>
          </a:r>
          <a:r>
            <a:rPr lang="ja-JP" altLang="en-US" sz="1100" b="0" i="0" baseline="0">
              <a:solidFill>
                <a:schemeClr val="dk1"/>
              </a:solidFill>
              <a:effectLst/>
              <a:latin typeface="+mn-lt"/>
              <a:ea typeface="+mn-ea"/>
              <a:cs typeface="+mn-cs"/>
            </a:rPr>
            <a:t>％）増となったものの、普通交付税が</a:t>
          </a:r>
          <a:r>
            <a:rPr lang="en-US" altLang="ja-JP" sz="1100" b="0" i="0" baseline="0">
              <a:solidFill>
                <a:schemeClr val="dk1"/>
              </a:solidFill>
              <a:effectLst/>
              <a:latin typeface="+mn-lt"/>
              <a:ea typeface="+mn-ea"/>
              <a:cs typeface="+mn-cs"/>
            </a:rPr>
            <a:t>89,416</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％）減、地方譲与税が</a:t>
          </a:r>
          <a:r>
            <a:rPr lang="en-US" altLang="ja-JP" sz="1100" b="0" i="0" baseline="0">
              <a:solidFill>
                <a:schemeClr val="dk1"/>
              </a:solidFill>
              <a:effectLst/>
              <a:latin typeface="+mn-lt"/>
              <a:ea typeface="+mn-ea"/>
              <a:cs typeface="+mn-cs"/>
            </a:rPr>
            <a:t>6,039</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4.9</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などにより、全体で</a:t>
          </a:r>
          <a:r>
            <a:rPr lang="en-US" altLang="ja-JP" sz="1100" b="0" i="0" baseline="0">
              <a:solidFill>
                <a:sysClr val="windowText" lastClr="000000"/>
              </a:solidFill>
              <a:effectLst/>
              <a:latin typeface="+mn-lt"/>
              <a:ea typeface="+mn-ea"/>
              <a:cs typeface="+mn-cs"/>
            </a:rPr>
            <a:t>31,034</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0.4</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歳出では、</a:t>
          </a:r>
          <a:r>
            <a:rPr lang="ja-JP" altLang="en-US" sz="1100" b="0" i="0" baseline="0">
              <a:solidFill>
                <a:schemeClr val="dk1"/>
              </a:solidFill>
              <a:effectLst/>
              <a:latin typeface="+mn-lt"/>
              <a:ea typeface="+mn-ea"/>
              <a:cs typeface="+mn-cs"/>
            </a:rPr>
            <a:t>物件費が</a:t>
          </a:r>
          <a:r>
            <a:rPr lang="en-US" altLang="ja-JP" sz="1100" b="0" i="0" baseline="0">
              <a:solidFill>
                <a:schemeClr val="dk1"/>
              </a:solidFill>
              <a:effectLst/>
              <a:latin typeface="+mn-lt"/>
              <a:ea typeface="+mn-ea"/>
              <a:cs typeface="+mn-cs"/>
            </a:rPr>
            <a:t>94,905</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9.1</a:t>
          </a:r>
          <a:r>
            <a:rPr lang="ja-JP" altLang="en-US" sz="1100" b="0" i="0" baseline="0">
              <a:solidFill>
                <a:schemeClr val="dk1"/>
              </a:solidFill>
              <a:effectLst/>
              <a:latin typeface="+mn-lt"/>
              <a:ea typeface="+mn-ea"/>
              <a:cs typeface="+mn-cs"/>
            </a:rPr>
            <a:t>％）増、維持補修費が</a:t>
          </a:r>
          <a:r>
            <a:rPr lang="en-US" altLang="ja-JP" sz="1100" b="0" i="0" baseline="0">
              <a:solidFill>
                <a:schemeClr val="dk1"/>
              </a:solidFill>
              <a:effectLst/>
              <a:latin typeface="+mn-lt"/>
              <a:ea typeface="+mn-ea"/>
              <a:cs typeface="+mn-cs"/>
            </a:rPr>
            <a:t>70,333</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41.1</a:t>
          </a:r>
          <a:r>
            <a:rPr lang="ja-JP" altLang="en-US" sz="1100" b="0" i="0" baseline="0">
              <a:solidFill>
                <a:schemeClr val="dk1"/>
              </a:solidFill>
              <a:effectLst/>
              <a:latin typeface="+mn-lt"/>
              <a:ea typeface="+mn-ea"/>
              <a:cs typeface="+mn-cs"/>
            </a:rPr>
            <a:t>％）増などにより、全体で</a:t>
          </a:r>
          <a:r>
            <a:rPr lang="en-US" altLang="ja-JP" sz="1100" b="0" i="0" baseline="0">
              <a:solidFill>
                <a:schemeClr val="dk1"/>
              </a:solidFill>
              <a:effectLst/>
              <a:latin typeface="+mn-lt"/>
              <a:ea typeface="+mn-ea"/>
              <a:cs typeface="+mn-cs"/>
            </a:rPr>
            <a:t>15,543</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％）の増となり、歳入側の減及び</a:t>
          </a:r>
          <a:r>
            <a:rPr lang="ja-JP" altLang="ja-JP" sz="1100" b="0" i="0" baseline="0">
              <a:solidFill>
                <a:schemeClr val="dk1"/>
              </a:solidFill>
              <a:effectLst/>
              <a:latin typeface="+mn-lt"/>
              <a:ea typeface="+mn-ea"/>
              <a:cs typeface="+mn-cs"/>
            </a:rPr>
            <a:t>歳出側の</a:t>
          </a:r>
          <a:r>
            <a:rPr lang="ja-JP" altLang="en-US" sz="1100" b="0" i="0" baseline="0">
              <a:solidFill>
                <a:schemeClr val="dk1"/>
              </a:solidFill>
              <a:effectLst/>
              <a:latin typeface="+mn-lt"/>
              <a:ea typeface="+mn-ea"/>
              <a:cs typeface="+mn-cs"/>
            </a:rPr>
            <a:t>増が、経常収支比率悪化の要因である。</a:t>
          </a:r>
          <a:endParaRPr lang="ja-JP" altLang="ja-JP" sz="1400">
            <a:effectLst/>
          </a:endParaRPr>
        </a:p>
        <a:p>
          <a:pPr rtl="0"/>
          <a:r>
            <a:rPr lang="ja-JP" altLang="ja-JP" sz="1100" b="0" i="0" baseline="0">
              <a:solidFill>
                <a:schemeClr val="dk1"/>
              </a:solidFill>
              <a:effectLst/>
              <a:latin typeface="+mn-lt"/>
              <a:ea typeface="+mn-ea"/>
              <a:cs typeface="+mn-cs"/>
            </a:rPr>
            <a:t>　将来的に、普通交付税の合併算定替相当が減額となる見込みであり、一層、経常経費の削減に努める必要がある。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87388</xdr:rowOff>
    </xdr:from>
    <xdr:to>
      <xdr:col>7</xdr:col>
      <xdr:colOff>152400</xdr:colOff>
      <xdr:row>65</xdr:row>
      <xdr:rowOff>156331</xdr:rowOff>
    </xdr:to>
    <xdr:cxnSp macro="">
      <xdr:nvCxnSpPr>
        <xdr:cNvPr id="133" name="直線コネクタ 132"/>
        <xdr:cNvCxnSpPr/>
      </xdr:nvCxnSpPr>
      <xdr:spPr>
        <a:xfrm>
          <a:off x="4114800" y="1123163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142318</xdr:rowOff>
    </xdr:from>
    <xdr:ext cx="762000" cy="259045"/>
    <xdr:sp macro="" textlink="">
      <xdr:nvSpPr>
        <xdr:cNvPr id="134" name="財政構造の弾力性平均値テキスト"/>
        <xdr:cNvSpPr txBox="1"/>
      </xdr:nvSpPr>
      <xdr:spPr>
        <a:xfrm>
          <a:off x="5041900" y="1060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6955</xdr:rowOff>
    </xdr:from>
    <xdr:to>
      <xdr:col>6</xdr:col>
      <xdr:colOff>0</xdr:colOff>
      <xdr:row>65</xdr:row>
      <xdr:rowOff>87388</xdr:rowOff>
    </xdr:to>
    <xdr:cxnSp macro="">
      <xdr:nvCxnSpPr>
        <xdr:cNvPr id="136" name="直線コネクタ 135"/>
        <xdr:cNvCxnSpPr/>
      </xdr:nvCxnSpPr>
      <xdr:spPr>
        <a:xfrm>
          <a:off x="3225800" y="111512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31646</xdr:rowOff>
    </xdr:from>
    <xdr:ext cx="736600" cy="259045"/>
    <xdr:sp macro="" textlink="">
      <xdr:nvSpPr>
        <xdr:cNvPr id="138" name="テキスト ボックス 137"/>
        <xdr:cNvSpPr txBox="1"/>
      </xdr:nvSpPr>
      <xdr:spPr>
        <a:xfrm>
          <a:off x="3733800" y="1049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131535</xdr:rowOff>
    </xdr:from>
    <xdr:to>
      <xdr:col>4</xdr:col>
      <xdr:colOff>482600</xdr:colOff>
      <xdr:row>65</xdr:row>
      <xdr:rowOff>6955</xdr:rowOff>
    </xdr:to>
    <xdr:cxnSp macro="">
      <xdr:nvCxnSpPr>
        <xdr:cNvPr id="139" name="直線コネクタ 138"/>
        <xdr:cNvCxnSpPr/>
      </xdr:nvCxnSpPr>
      <xdr:spPr>
        <a:xfrm>
          <a:off x="2336800" y="10932885"/>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77608</xdr:rowOff>
    </xdr:from>
    <xdr:ext cx="762000" cy="259045"/>
    <xdr:sp macro="" textlink="">
      <xdr:nvSpPr>
        <xdr:cNvPr id="141" name="テキスト ボックス 140"/>
        <xdr:cNvSpPr txBox="1"/>
      </xdr:nvSpPr>
      <xdr:spPr>
        <a:xfrm>
          <a:off x="2844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131535</xdr:rowOff>
    </xdr:from>
    <xdr:to>
      <xdr:col>3</xdr:col>
      <xdr:colOff>279400</xdr:colOff>
      <xdr:row>65</xdr:row>
      <xdr:rowOff>41426</xdr:rowOff>
    </xdr:to>
    <xdr:cxnSp macro="">
      <xdr:nvCxnSpPr>
        <xdr:cNvPr id="142" name="直線コネクタ 141"/>
        <xdr:cNvCxnSpPr/>
      </xdr:nvCxnSpPr>
      <xdr:spPr>
        <a:xfrm flipV="1">
          <a:off x="1447800" y="10932885"/>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3" name="フローチャート : 判断 142"/>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44" name="テキスト ボックス 143"/>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69245</xdr:rowOff>
    </xdr:from>
    <xdr:to>
      <xdr:col>2</xdr:col>
      <xdr:colOff>127000</xdr:colOff>
      <xdr:row>63</xdr:row>
      <xdr:rowOff>170845</xdr:rowOff>
    </xdr:to>
    <xdr:sp macro="" textlink="">
      <xdr:nvSpPr>
        <xdr:cNvPr id="145" name="フローチャート : 判断 144"/>
        <xdr:cNvSpPr/>
      </xdr:nvSpPr>
      <xdr:spPr>
        <a:xfrm>
          <a:off x="13970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9572</xdr:rowOff>
    </xdr:from>
    <xdr:ext cx="762000" cy="259045"/>
    <xdr:sp macro="" textlink="">
      <xdr:nvSpPr>
        <xdr:cNvPr id="146" name="テキスト ボックス 145"/>
        <xdr:cNvSpPr txBox="1"/>
      </xdr:nvSpPr>
      <xdr:spPr>
        <a:xfrm>
          <a:off x="1066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105531</xdr:rowOff>
    </xdr:from>
    <xdr:to>
      <xdr:col>7</xdr:col>
      <xdr:colOff>203200</xdr:colOff>
      <xdr:row>66</xdr:row>
      <xdr:rowOff>35681</xdr:rowOff>
    </xdr:to>
    <xdr:sp macro="" textlink="">
      <xdr:nvSpPr>
        <xdr:cNvPr id="152" name="円/楕円 151"/>
        <xdr:cNvSpPr/>
      </xdr:nvSpPr>
      <xdr:spPr>
        <a:xfrm>
          <a:off x="4902200" y="112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77608</xdr:rowOff>
    </xdr:from>
    <xdr:ext cx="762000" cy="259045"/>
    <xdr:sp macro="" textlink="">
      <xdr:nvSpPr>
        <xdr:cNvPr id="153" name="財政構造の弾力性該当値テキスト"/>
        <xdr:cNvSpPr txBox="1"/>
      </xdr:nvSpPr>
      <xdr:spPr>
        <a:xfrm>
          <a:off x="5041900" y="1122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36588</xdr:rowOff>
    </xdr:from>
    <xdr:to>
      <xdr:col>6</xdr:col>
      <xdr:colOff>50800</xdr:colOff>
      <xdr:row>65</xdr:row>
      <xdr:rowOff>138188</xdr:rowOff>
    </xdr:to>
    <xdr:sp macro="" textlink="">
      <xdr:nvSpPr>
        <xdr:cNvPr id="154" name="円/楕円 153"/>
        <xdr:cNvSpPr/>
      </xdr:nvSpPr>
      <xdr:spPr>
        <a:xfrm>
          <a:off x="40640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122965</xdr:rowOff>
    </xdr:from>
    <xdr:ext cx="736600" cy="259045"/>
    <xdr:sp macro="" textlink="">
      <xdr:nvSpPr>
        <xdr:cNvPr id="155" name="テキスト ボックス 154"/>
        <xdr:cNvSpPr txBox="1"/>
      </xdr:nvSpPr>
      <xdr:spPr>
        <a:xfrm>
          <a:off x="3733800" y="1126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127605</xdr:rowOff>
    </xdr:from>
    <xdr:to>
      <xdr:col>4</xdr:col>
      <xdr:colOff>533400</xdr:colOff>
      <xdr:row>65</xdr:row>
      <xdr:rowOff>57755</xdr:rowOff>
    </xdr:to>
    <xdr:sp macro="" textlink="">
      <xdr:nvSpPr>
        <xdr:cNvPr id="156" name="円/楕円 155"/>
        <xdr:cNvSpPr/>
      </xdr:nvSpPr>
      <xdr:spPr>
        <a:xfrm>
          <a:off x="3175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42532</xdr:rowOff>
    </xdr:from>
    <xdr:ext cx="762000" cy="259045"/>
    <xdr:sp macro="" textlink="">
      <xdr:nvSpPr>
        <xdr:cNvPr id="157" name="テキスト ボックス 156"/>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80735</xdr:rowOff>
    </xdr:from>
    <xdr:to>
      <xdr:col>3</xdr:col>
      <xdr:colOff>330200</xdr:colOff>
      <xdr:row>64</xdr:row>
      <xdr:rowOff>10885</xdr:rowOff>
    </xdr:to>
    <xdr:sp macro="" textlink="">
      <xdr:nvSpPr>
        <xdr:cNvPr id="158" name="円/楕円 157"/>
        <xdr:cNvSpPr/>
      </xdr:nvSpPr>
      <xdr:spPr>
        <a:xfrm>
          <a:off x="2286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167112</xdr:rowOff>
    </xdr:from>
    <xdr:ext cx="762000" cy="259045"/>
    <xdr:sp macro="" textlink="">
      <xdr:nvSpPr>
        <xdr:cNvPr id="159" name="テキスト ボックス 158"/>
        <xdr:cNvSpPr txBox="1"/>
      </xdr:nvSpPr>
      <xdr:spPr>
        <a:xfrm>
          <a:off x="1955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162076</xdr:rowOff>
    </xdr:from>
    <xdr:to>
      <xdr:col>2</xdr:col>
      <xdr:colOff>127000</xdr:colOff>
      <xdr:row>65</xdr:row>
      <xdr:rowOff>92226</xdr:rowOff>
    </xdr:to>
    <xdr:sp macro="" textlink="">
      <xdr:nvSpPr>
        <xdr:cNvPr id="160" name="円/楕円 159"/>
        <xdr:cNvSpPr/>
      </xdr:nvSpPr>
      <xdr:spPr>
        <a:xfrm>
          <a:off x="1397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77003</xdr:rowOff>
    </xdr:from>
    <xdr:ext cx="762000" cy="259045"/>
    <xdr:sp macro="" textlink="">
      <xdr:nvSpPr>
        <xdr:cNvPr id="161" name="テキスト ボックス 160"/>
        <xdr:cNvSpPr txBox="1"/>
      </xdr:nvSpPr>
      <xdr:spPr>
        <a:xfrm>
          <a:off x="1066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[204,297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205,833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類似団体平均を上回っている。</a:t>
          </a:r>
          <a:endParaRPr lang="ja-JP" altLang="ja-JP" sz="1400">
            <a:effectLst/>
          </a:endParaRPr>
        </a:p>
        <a:p>
          <a:pPr rtl="0"/>
          <a:r>
            <a:rPr lang="ja-JP" altLang="ja-JP" sz="1100">
              <a:solidFill>
                <a:schemeClr val="dk1"/>
              </a:solidFill>
              <a:effectLst/>
              <a:latin typeface="+mn-lt"/>
              <a:ea typeface="+mn-ea"/>
              <a:cs typeface="+mn-cs"/>
            </a:rPr>
            <a:t>　退職者の不補充などにより人件費の削減</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219</a:t>
          </a:r>
          <a:r>
            <a:rPr lang="ja-JP" altLang="en-US" sz="1100">
              <a:solidFill>
                <a:schemeClr val="dk1"/>
              </a:solidFill>
              <a:effectLst/>
              <a:latin typeface="+mn-lt"/>
              <a:ea typeface="+mn-ea"/>
              <a:cs typeface="+mn-cs"/>
            </a:rPr>
            <a:t>人→</a:t>
          </a:r>
          <a:r>
            <a:rPr lang="en-US" altLang="ja-JP" sz="1100">
              <a:solidFill>
                <a:schemeClr val="dk1"/>
              </a:solidFill>
              <a:effectLst/>
              <a:latin typeface="+mn-lt"/>
              <a:ea typeface="+mn-ea"/>
              <a:cs typeface="+mn-cs"/>
            </a:rPr>
            <a:t>206</a:t>
          </a:r>
          <a:r>
            <a:rPr lang="ja-JP" altLang="en-US" sz="1100">
              <a:solidFill>
                <a:schemeClr val="dk1"/>
              </a:solidFill>
              <a:effectLst/>
              <a:latin typeface="+mn-lt"/>
              <a:ea typeface="+mn-ea"/>
              <a:cs typeface="+mn-cs"/>
            </a:rPr>
            <a:t>人）</a:t>
          </a:r>
          <a:r>
            <a:rPr lang="ja-JP" altLang="ja-JP" sz="1100">
              <a:solidFill>
                <a:schemeClr val="dk1"/>
              </a:solidFill>
              <a:effectLst/>
              <a:latin typeface="+mn-lt"/>
              <a:ea typeface="+mn-ea"/>
              <a:cs typeface="+mn-cs"/>
            </a:rPr>
            <a:t>を進めているものの、</a:t>
          </a:r>
          <a:r>
            <a:rPr lang="ja-JP" altLang="en-US" sz="1100">
              <a:solidFill>
                <a:schemeClr val="dk1"/>
              </a:solidFill>
              <a:effectLst/>
              <a:latin typeface="+mn-lt"/>
              <a:ea typeface="+mn-ea"/>
              <a:cs typeface="+mn-cs"/>
            </a:rPr>
            <a:t>災害廃棄物処理事業及び復興交付金事業等</a:t>
          </a:r>
          <a:r>
            <a:rPr lang="ja-JP" altLang="ja-JP" sz="1100">
              <a:solidFill>
                <a:schemeClr val="dk1"/>
              </a:solidFill>
              <a:effectLst/>
              <a:latin typeface="+mn-lt"/>
              <a:ea typeface="+mn-ea"/>
              <a:cs typeface="+mn-cs"/>
            </a:rPr>
            <a:t>により物件費が増え、</a:t>
          </a:r>
          <a:r>
            <a:rPr lang="ja-JP" altLang="en-US" sz="1100">
              <a:solidFill>
                <a:schemeClr val="dk1"/>
              </a:solidFill>
              <a:effectLst/>
              <a:latin typeface="+mn-lt"/>
              <a:ea typeface="+mn-ea"/>
              <a:cs typeface="+mn-cs"/>
            </a:rPr>
            <a:t>人件費及び物件費</a:t>
          </a:r>
          <a:r>
            <a:rPr lang="ja-JP" altLang="ja-JP" sz="1100">
              <a:solidFill>
                <a:schemeClr val="dk1"/>
              </a:solidFill>
              <a:effectLst/>
              <a:latin typeface="+mn-lt"/>
              <a:ea typeface="+mn-ea"/>
              <a:cs typeface="+mn-cs"/>
            </a:rPr>
            <a:t>総額</a:t>
          </a:r>
          <a:r>
            <a:rPr lang="en-US" altLang="ja-JP" sz="1100">
              <a:solidFill>
                <a:schemeClr val="dk1"/>
              </a:solidFill>
              <a:effectLst/>
              <a:latin typeface="+mn-lt"/>
              <a:ea typeface="+mn-ea"/>
              <a:cs typeface="+mn-cs"/>
            </a:rPr>
            <a:t>14,028</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％）増となっている。</a:t>
          </a:r>
          <a:endParaRPr lang="ja-JP" altLang="ja-JP" sz="1400">
            <a:effectLst/>
          </a:endParaRPr>
        </a:p>
        <a:p>
          <a:pPr rtl="0"/>
          <a:r>
            <a:rPr lang="ja-JP" altLang="ja-JP" sz="1100">
              <a:solidFill>
                <a:schemeClr val="dk1"/>
              </a:solidFill>
              <a:effectLst/>
              <a:latin typeface="+mn-lt"/>
              <a:ea typeface="+mn-ea"/>
              <a:cs typeface="+mn-cs"/>
            </a:rPr>
            <a:t>　緊急雇用対策事業の終了に伴い、物件費が減少していく見込みだが、施設の老朽化に伴う維持修繕の増が予想されることから、さらなる人件費の削減を進めるとともに、職員一人ひとりがコスト意識を持って、物件費等の徹底した見直しを行い、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117021</xdr:rowOff>
    </xdr:from>
    <xdr:to>
      <xdr:col>7</xdr:col>
      <xdr:colOff>152400</xdr:colOff>
      <xdr:row>82</xdr:row>
      <xdr:rowOff>161215</xdr:rowOff>
    </xdr:to>
    <xdr:cxnSp macro="">
      <xdr:nvCxnSpPr>
        <xdr:cNvPr id="196" name="直線コネクタ 195"/>
        <xdr:cNvCxnSpPr/>
      </xdr:nvCxnSpPr>
      <xdr:spPr>
        <a:xfrm>
          <a:off x="4114800" y="14175921"/>
          <a:ext cx="838200" cy="4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151596</xdr:rowOff>
    </xdr:from>
    <xdr:ext cx="762000" cy="259045"/>
    <xdr:sp macro="" textlink="">
      <xdr:nvSpPr>
        <xdr:cNvPr id="197" name="人件費・物件費等の状況平均値テキスト"/>
        <xdr:cNvSpPr txBox="1"/>
      </xdr:nvSpPr>
      <xdr:spPr>
        <a:xfrm>
          <a:off x="5041900" y="13867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59156</xdr:rowOff>
    </xdr:from>
    <xdr:to>
      <xdr:col>6</xdr:col>
      <xdr:colOff>0</xdr:colOff>
      <xdr:row>82</xdr:row>
      <xdr:rowOff>117021</xdr:rowOff>
    </xdr:to>
    <xdr:cxnSp macro="">
      <xdr:nvCxnSpPr>
        <xdr:cNvPr id="199" name="直線コネクタ 198"/>
        <xdr:cNvCxnSpPr/>
      </xdr:nvCxnSpPr>
      <xdr:spPr>
        <a:xfrm>
          <a:off x="3225800" y="14118056"/>
          <a:ext cx="889000" cy="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71801</xdr:rowOff>
    </xdr:from>
    <xdr:ext cx="736600" cy="259045"/>
    <xdr:sp macro="" textlink="">
      <xdr:nvSpPr>
        <xdr:cNvPr id="201" name="テキスト ボックス 200"/>
        <xdr:cNvSpPr txBox="1"/>
      </xdr:nvSpPr>
      <xdr:spPr>
        <a:xfrm>
          <a:off x="3733800" y="1378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5528</xdr:rowOff>
    </xdr:from>
    <xdr:to>
      <xdr:col>4</xdr:col>
      <xdr:colOff>482600</xdr:colOff>
      <xdr:row>82</xdr:row>
      <xdr:rowOff>59156</xdr:rowOff>
    </xdr:to>
    <xdr:cxnSp macro="">
      <xdr:nvCxnSpPr>
        <xdr:cNvPr id="202" name="直線コネクタ 201"/>
        <xdr:cNvCxnSpPr/>
      </xdr:nvCxnSpPr>
      <xdr:spPr>
        <a:xfrm>
          <a:off x="2336800" y="14064428"/>
          <a:ext cx="889000" cy="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116876</xdr:rowOff>
    </xdr:from>
    <xdr:ext cx="762000" cy="259045"/>
    <xdr:sp macro="" textlink="">
      <xdr:nvSpPr>
        <xdr:cNvPr id="204" name="テキスト ボックス 203"/>
        <xdr:cNvSpPr txBox="1"/>
      </xdr:nvSpPr>
      <xdr:spPr>
        <a:xfrm>
          <a:off x="2844800" y="1383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137638</xdr:rowOff>
    </xdr:from>
    <xdr:to>
      <xdr:col>3</xdr:col>
      <xdr:colOff>279400</xdr:colOff>
      <xdr:row>82</xdr:row>
      <xdr:rowOff>5528</xdr:rowOff>
    </xdr:to>
    <xdr:cxnSp macro="">
      <xdr:nvCxnSpPr>
        <xdr:cNvPr id="205" name="直線コネクタ 204"/>
        <xdr:cNvCxnSpPr/>
      </xdr:nvCxnSpPr>
      <xdr:spPr>
        <a:xfrm>
          <a:off x="1447800" y="14025088"/>
          <a:ext cx="889000" cy="3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6" name="フローチャート : 判断 205"/>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41956</xdr:rowOff>
    </xdr:from>
    <xdr:ext cx="762000" cy="259045"/>
    <xdr:sp macro="" textlink="">
      <xdr:nvSpPr>
        <xdr:cNvPr id="207" name="テキスト ボックス 206"/>
        <xdr:cNvSpPr txBox="1"/>
      </xdr:nvSpPr>
      <xdr:spPr>
        <a:xfrm>
          <a:off x="1955800" y="1375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08" name="フローチャート : 判断 207"/>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6864</xdr:rowOff>
    </xdr:from>
    <xdr:ext cx="762000" cy="259045"/>
    <xdr:sp macro="" textlink="">
      <xdr:nvSpPr>
        <xdr:cNvPr id="209" name="テキスト ボックス 208"/>
        <xdr:cNvSpPr txBox="1"/>
      </xdr:nvSpPr>
      <xdr:spPr>
        <a:xfrm>
          <a:off x="1066800" y="140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110415</xdr:rowOff>
    </xdr:from>
    <xdr:to>
      <xdr:col>7</xdr:col>
      <xdr:colOff>203200</xdr:colOff>
      <xdr:row>83</xdr:row>
      <xdr:rowOff>40565</xdr:rowOff>
    </xdr:to>
    <xdr:sp macro="" textlink="">
      <xdr:nvSpPr>
        <xdr:cNvPr id="215" name="円/楕円 214"/>
        <xdr:cNvSpPr/>
      </xdr:nvSpPr>
      <xdr:spPr>
        <a:xfrm>
          <a:off x="4902200" y="141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82492</xdr:rowOff>
    </xdr:from>
    <xdr:ext cx="762000" cy="259045"/>
    <xdr:sp macro="" textlink="">
      <xdr:nvSpPr>
        <xdr:cNvPr id="216" name="人件費・物件費等の状況該当値テキスト"/>
        <xdr:cNvSpPr txBox="1"/>
      </xdr:nvSpPr>
      <xdr:spPr>
        <a:xfrm>
          <a:off x="5041900" y="141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204,297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66221</xdr:rowOff>
    </xdr:from>
    <xdr:to>
      <xdr:col>6</xdr:col>
      <xdr:colOff>50800</xdr:colOff>
      <xdr:row>82</xdr:row>
      <xdr:rowOff>167821</xdr:rowOff>
    </xdr:to>
    <xdr:sp macro="" textlink="">
      <xdr:nvSpPr>
        <xdr:cNvPr id="217" name="円/楕円 216"/>
        <xdr:cNvSpPr/>
      </xdr:nvSpPr>
      <xdr:spPr>
        <a:xfrm>
          <a:off x="4064000" y="141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152598</xdr:rowOff>
    </xdr:from>
    <xdr:ext cx="736600" cy="259045"/>
    <xdr:sp macro="" textlink="">
      <xdr:nvSpPr>
        <xdr:cNvPr id="218" name="テキスト ボックス 217"/>
        <xdr:cNvSpPr txBox="1"/>
      </xdr:nvSpPr>
      <xdr:spPr>
        <a:xfrm>
          <a:off x="3733800" y="1421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193,308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8356</xdr:rowOff>
    </xdr:from>
    <xdr:to>
      <xdr:col>4</xdr:col>
      <xdr:colOff>533400</xdr:colOff>
      <xdr:row>82</xdr:row>
      <xdr:rowOff>109956</xdr:rowOff>
    </xdr:to>
    <xdr:sp macro="" textlink="">
      <xdr:nvSpPr>
        <xdr:cNvPr id="219" name="円/楕円 218"/>
        <xdr:cNvSpPr/>
      </xdr:nvSpPr>
      <xdr:spPr>
        <a:xfrm>
          <a:off x="3175000" y="1406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94733</xdr:rowOff>
    </xdr:from>
    <xdr:ext cx="762000" cy="259045"/>
    <xdr:sp macro="" textlink="">
      <xdr:nvSpPr>
        <xdr:cNvPr id="220" name="テキスト ボックス 219"/>
        <xdr:cNvSpPr txBox="1"/>
      </xdr:nvSpPr>
      <xdr:spPr>
        <a:xfrm>
          <a:off x="2844800" y="1415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126178</xdr:rowOff>
    </xdr:from>
    <xdr:to>
      <xdr:col>3</xdr:col>
      <xdr:colOff>330200</xdr:colOff>
      <xdr:row>82</xdr:row>
      <xdr:rowOff>56328</xdr:rowOff>
    </xdr:to>
    <xdr:sp macro="" textlink="">
      <xdr:nvSpPr>
        <xdr:cNvPr id="221" name="円/楕円 220"/>
        <xdr:cNvSpPr/>
      </xdr:nvSpPr>
      <xdr:spPr>
        <a:xfrm>
          <a:off x="2286000" y="140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41105</xdr:rowOff>
    </xdr:from>
    <xdr:ext cx="762000" cy="259045"/>
    <xdr:sp macro="" textlink="">
      <xdr:nvSpPr>
        <xdr:cNvPr id="222" name="テキスト ボックス 221"/>
        <xdr:cNvSpPr txBox="1"/>
      </xdr:nvSpPr>
      <xdr:spPr>
        <a:xfrm>
          <a:off x="1955800" y="1410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86838</xdr:rowOff>
    </xdr:from>
    <xdr:to>
      <xdr:col>2</xdr:col>
      <xdr:colOff>127000</xdr:colOff>
      <xdr:row>82</xdr:row>
      <xdr:rowOff>16988</xdr:rowOff>
    </xdr:to>
    <xdr:sp macro="" textlink="">
      <xdr:nvSpPr>
        <xdr:cNvPr id="223" name="円/楕円 222"/>
        <xdr:cNvSpPr/>
      </xdr:nvSpPr>
      <xdr:spPr>
        <a:xfrm>
          <a:off x="1397000" y="139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27165</xdr:rowOff>
    </xdr:from>
    <xdr:ext cx="762000" cy="259045"/>
    <xdr:sp macro="" textlink="">
      <xdr:nvSpPr>
        <xdr:cNvPr id="224" name="テキスト ボックス 223"/>
        <xdr:cNvSpPr txBox="1"/>
      </xdr:nvSpPr>
      <xdr:spPr>
        <a:xfrm>
          <a:off x="1066800" y="1374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管理職手当の抑制等の継続や合併時の特殊勤務手当の廃止及び継続検討等によ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年度に、国の給与が引き下げられ</a:t>
          </a:r>
          <a:r>
            <a:rPr lang="ja-JP" altLang="en-US" sz="1100" b="0" i="0" baseline="0">
              <a:solidFill>
                <a:schemeClr val="dk1"/>
              </a:solidFill>
              <a:effectLst/>
              <a:latin typeface="+mn-lt"/>
              <a:ea typeface="+mn-ea"/>
              <a:cs typeface="+mn-cs"/>
            </a:rPr>
            <a:t>たことに伴い</a:t>
          </a:r>
          <a:r>
            <a:rPr lang="ja-JP" altLang="ja-JP" sz="1100" b="0" i="0" baseline="0">
              <a:solidFill>
                <a:schemeClr val="dk1"/>
              </a:solidFill>
              <a:effectLst/>
              <a:latin typeface="+mn-lt"/>
              <a:ea typeface="+mn-ea"/>
              <a:cs typeface="+mn-cs"/>
            </a:rPr>
            <a:t>ラスパイレス指数は</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ポイント上がっ</a:t>
          </a:r>
          <a:r>
            <a:rPr lang="ja-JP" altLang="en-US" sz="1100" b="0" i="0" baseline="0">
              <a:solidFill>
                <a:schemeClr val="dk1"/>
              </a:solidFill>
              <a:effectLst/>
              <a:latin typeface="+mn-lt"/>
              <a:ea typeface="+mn-ea"/>
              <a:cs typeface="+mn-cs"/>
            </a:rPr>
            <a:t>ていたが、</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年度に引き下げ前の給与に戻ったため、それに併せて指数が変動したものである。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適正な定員管理と併せ、総人件費の削減に努めていく。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147461</xdr:rowOff>
    </xdr:to>
    <xdr:cxnSp macro="">
      <xdr:nvCxnSpPr>
        <xdr:cNvPr id="253" name="直線コネクタ 252"/>
        <xdr:cNvCxnSpPr/>
      </xdr:nvCxnSpPr>
      <xdr:spPr>
        <a:xfrm flipV="1">
          <a:off x="17018000" y="1381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119538</xdr:rowOff>
    </xdr:from>
    <xdr:ext cx="762000" cy="259045"/>
    <xdr:sp macro="" textlink="">
      <xdr:nvSpPr>
        <xdr:cNvPr id="254" name="給与水準   （国との比較）最小値テキスト"/>
        <xdr:cNvSpPr txBox="1"/>
      </xdr:nvSpPr>
      <xdr:spPr>
        <a:xfrm>
          <a:off x="17106900" y="152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88</xdr:row>
      <xdr:rowOff>147461</xdr:rowOff>
    </xdr:from>
    <xdr:to>
      <xdr:col>24</xdr:col>
      <xdr:colOff>647700</xdr:colOff>
      <xdr:row>88</xdr:row>
      <xdr:rowOff>147461</xdr:rowOff>
    </xdr:to>
    <xdr:cxnSp macro="">
      <xdr:nvCxnSpPr>
        <xdr:cNvPr id="255" name="直線コネクタ 254"/>
        <xdr:cNvCxnSpPr/>
      </xdr:nvCxnSpPr>
      <xdr:spPr>
        <a:xfrm>
          <a:off x="16929100" y="1523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98072</xdr:rowOff>
    </xdr:from>
    <xdr:to>
      <xdr:col>24</xdr:col>
      <xdr:colOff>558800</xdr:colOff>
      <xdr:row>86</xdr:row>
      <xdr:rowOff>128411</xdr:rowOff>
    </xdr:to>
    <xdr:cxnSp macro="">
      <xdr:nvCxnSpPr>
        <xdr:cNvPr id="258" name="直線コネクタ 257"/>
        <xdr:cNvCxnSpPr/>
      </xdr:nvCxnSpPr>
      <xdr:spPr>
        <a:xfrm flipV="1">
          <a:off x="16179800" y="13814072"/>
          <a:ext cx="8382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9"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60" name="フローチャート : 判断 259"/>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128411</xdr:rowOff>
    </xdr:from>
    <xdr:to>
      <xdr:col>23</xdr:col>
      <xdr:colOff>406400</xdr:colOff>
      <xdr:row>86</xdr:row>
      <xdr:rowOff>155222</xdr:rowOff>
    </xdr:to>
    <xdr:cxnSp macro="">
      <xdr:nvCxnSpPr>
        <xdr:cNvPr id="261" name="直線コネクタ 260"/>
        <xdr:cNvCxnSpPr/>
      </xdr:nvCxnSpPr>
      <xdr:spPr>
        <a:xfrm flipV="1">
          <a:off x="15290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153105</xdr:rowOff>
    </xdr:from>
    <xdr:to>
      <xdr:col>23</xdr:col>
      <xdr:colOff>457200</xdr:colOff>
      <xdr:row>90</xdr:row>
      <xdr:rowOff>83255</xdr:rowOff>
    </xdr:to>
    <xdr:sp macro="" textlink="">
      <xdr:nvSpPr>
        <xdr:cNvPr id="262" name="フローチャート : 判断 261"/>
        <xdr:cNvSpPr/>
      </xdr:nvSpPr>
      <xdr:spPr>
        <a:xfrm>
          <a:off x="16129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68032</xdr:rowOff>
    </xdr:from>
    <xdr:ext cx="736600" cy="259045"/>
    <xdr:sp macro="" textlink="">
      <xdr:nvSpPr>
        <xdr:cNvPr id="263" name="テキスト ボックス 262"/>
        <xdr:cNvSpPr txBox="1"/>
      </xdr:nvSpPr>
      <xdr:spPr>
        <a:xfrm>
          <a:off x="15798800" y="1549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138289</xdr:rowOff>
    </xdr:from>
    <xdr:to>
      <xdr:col>22</xdr:col>
      <xdr:colOff>203200</xdr:colOff>
      <xdr:row>86</xdr:row>
      <xdr:rowOff>155222</xdr:rowOff>
    </xdr:to>
    <xdr:cxnSp macro="">
      <xdr:nvCxnSpPr>
        <xdr:cNvPr id="264" name="直線コネクタ 263"/>
        <xdr:cNvCxnSpPr/>
      </xdr:nvCxnSpPr>
      <xdr:spPr>
        <a:xfrm>
          <a:off x="14401800" y="13854289"/>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5" name="フローチャート : 判断 264"/>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6" name="テキスト ボックス 265"/>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84666</xdr:rowOff>
    </xdr:from>
    <xdr:to>
      <xdr:col>21</xdr:col>
      <xdr:colOff>0</xdr:colOff>
      <xdr:row>80</xdr:row>
      <xdr:rowOff>138289</xdr:rowOff>
    </xdr:to>
    <xdr:cxnSp macro="">
      <xdr:nvCxnSpPr>
        <xdr:cNvPr id="267" name="直線コネクタ 266"/>
        <xdr:cNvCxnSpPr/>
      </xdr:nvCxnSpPr>
      <xdr:spPr>
        <a:xfrm>
          <a:off x="13512800" y="138006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8" name="フローチャート : 判断 267"/>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9" name="テキスト ボックス 268"/>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47272</xdr:rowOff>
    </xdr:from>
    <xdr:to>
      <xdr:col>24</xdr:col>
      <xdr:colOff>609600</xdr:colOff>
      <xdr:row>80</xdr:row>
      <xdr:rowOff>148872</xdr:rowOff>
    </xdr:to>
    <xdr:sp macro="" textlink="">
      <xdr:nvSpPr>
        <xdr:cNvPr id="277" name="円/楕円 276"/>
        <xdr:cNvSpPr/>
      </xdr:nvSpPr>
      <xdr:spPr>
        <a:xfrm>
          <a:off x="169672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139999</xdr:rowOff>
    </xdr:from>
    <xdr:ext cx="762000" cy="259045"/>
    <xdr:sp macro="" textlink="">
      <xdr:nvSpPr>
        <xdr:cNvPr id="278" name="給与水準   （国との比較）該当値テキスト"/>
        <xdr:cNvSpPr txBox="1"/>
      </xdr:nvSpPr>
      <xdr:spPr>
        <a:xfrm>
          <a:off x="17106900" y="136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77611</xdr:rowOff>
    </xdr:from>
    <xdr:to>
      <xdr:col>23</xdr:col>
      <xdr:colOff>457200</xdr:colOff>
      <xdr:row>87</xdr:row>
      <xdr:rowOff>7761</xdr:rowOff>
    </xdr:to>
    <xdr:sp macro="" textlink="">
      <xdr:nvSpPr>
        <xdr:cNvPr id="279" name="円/楕円 278"/>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17938</xdr:rowOff>
    </xdr:from>
    <xdr:ext cx="736600" cy="259045"/>
    <xdr:sp macro="" textlink="">
      <xdr:nvSpPr>
        <xdr:cNvPr id="280" name="テキスト ボックス 279"/>
        <xdr:cNvSpPr txBox="1"/>
      </xdr:nvSpPr>
      <xdr:spPr>
        <a:xfrm>
          <a:off x="15798800" y="1459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104422</xdr:rowOff>
    </xdr:from>
    <xdr:to>
      <xdr:col>22</xdr:col>
      <xdr:colOff>254000</xdr:colOff>
      <xdr:row>87</xdr:row>
      <xdr:rowOff>34572</xdr:rowOff>
    </xdr:to>
    <xdr:sp macro="" textlink="">
      <xdr:nvSpPr>
        <xdr:cNvPr id="281" name="円/楕円 280"/>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44749</xdr:rowOff>
    </xdr:from>
    <xdr:ext cx="762000" cy="259045"/>
    <xdr:sp macro="" textlink="">
      <xdr:nvSpPr>
        <xdr:cNvPr id="282" name="テキスト ボックス 281"/>
        <xdr:cNvSpPr txBox="1"/>
      </xdr:nvSpPr>
      <xdr:spPr>
        <a:xfrm>
          <a:off x="149098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87489</xdr:rowOff>
    </xdr:from>
    <xdr:to>
      <xdr:col>21</xdr:col>
      <xdr:colOff>50800</xdr:colOff>
      <xdr:row>81</xdr:row>
      <xdr:rowOff>17639</xdr:rowOff>
    </xdr:to>
    <xdr:sp macro="" textlink="">
      <xdr:nvSpPr>
        <xdr:cNvPr id="283" name="円/楕円 282"/>
        <xdr:cNvSpPr/>
      </xdr:nvSpPr>
      <xdr:spPr>
        <a:xfrm>
          <a:off x="14351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27816</xdr:rowOff>
    </xdr:from>
    <xdr:ext cx="762000" cy="259045"/>
    <xdr:sp macro="" textlink="">
      <xdr:nvSpPr>
        <xdr:cNvPr id="284" name="テキスト ボックス 283"/>
        <xdr:cNvSpPr txBox="1"/>
      </xdr:nvSpPr>
      <xdr:spPr>
        <a:xfrm>
          <a:off x="14020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33866</xdr:rowOff>
    </xdr:from>
    <xdr:to>
      <xdr:col>19</xdr:col>
      <xdr:colOff>533400</xdr:colOff>
      <xdr:row>80</xdr:row>
      <xdr:rowOff>135466</xdr:rowOff>
    </xdr:to>
    <xdr:sp macro="" textlink="">
      <xdr:nvSpPr>
        <xdr:cNvPr id="285" name="円/楕円 284"/>
        <xdr:cNvSpPr/>
      </xdr:nvSpPr>
      <xdr:spPr>
        <a:xfrm>
          <a:off x="13462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145643</xdr:rowOff>
    </xdr:from>
    <xdr:ext cx="762000" cy="259045"/>
    <xdr:sp macro="" textlink="">
      <xdr:nvSpPr>
        <xdr:cNvPr id="286" name="テキスト ボックス 285"/>
        <xdr:cNvSpPr txBox="1"/>
      </xdr:nvSpPr>
      <xdr:spPr>
        <a:xfrm>
          <a:off x="13131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退職不補充などの定員の削減に努め</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人口千人当たりの職員数</a:t>
          </a:r>
          <a:r>
            <a:rPr lang="ja-JP" altLang="ja-JP" sz="1100" b="0" i="0" baseline="0">
              <a:solidFill>
                <a:schemeClr val="dk1"/>
              </a:solidFill>
              <a:effectLst/>
              <a:latin typeface="+mn-lt"/>
              <a:ea typeface="+mn-ea"/>
              <a:cs typeface="+mn-cs"/>
            </a:rPr>
            <a:t>前年比で</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にとどまった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岩手国体等</a:t>
          </a:r>
          <a:r>
            <a:rPr lang="ja-JP" altLang="ja-JP" sz="1100" b="0" i="0" baseline="0">
              <a:solidFill>
                <a:schemeClr val="dk1"/>
              </a:solidFill>
              <a:effectLst/>
              <a:latin typeface="+mn-lt"/>
              <a:ea typeface="+mn-ea"/>
              <a:cs typeface="+mn-cs"/>
            </a:rPr>
            <a:t>による業務量の増が見込まれるが、定員適正化計画を基本に、合併によるスケールメリットを生かし、専門性の高い部門への専任職員の適性配置等、適正な定員管理を進める。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0" name="直線コネクタ 319"/>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1"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2" name="直線コネクタ 321"/>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3"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4" name="直線コネクタ 323"/>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140494</xdr:rowOff>
    </xdr:from>
    <xdr:to>
      <xdr:col>24</xdr:col>
      <xdr:colOff>558800</xdr:colOff>
      <xdr:row>61</xdr:row>
      <xdr:rowOff>142002</xdr:rowOff>
    </xdr:to>
    <xdr:cxnSp macro="">
      <xdr:nvCxnSpPr>
        <xdr:cNvPr id="325" name="直線コネクタ 324"/>
        <xdr:cNvCxnSpPr/>
      </xdr:nvCxnSpPr>
      <xdr:spPr>
        <a:xfrm>
          <a:off x="16179800" y="10598944"/>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79074</xdr:rowOff>
    </xdr:from>
    <xdr:ext cx="762000" cy="259045"/>
    <xdr:sp macro="" textlink="">
      <xdr:nvSpPr>
        <xdr:cNvPr id="326" name="定員管理の状況平均値テキスト"/>
        <xdr:cNvSpPr txBox="1"/>
      </xdr:nvSpPr>
      <xdr:spPr>
        <a:xfrm>
          <a:off x="17106900" y="1036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7" name="フローチャート : 判断 326"/>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140494</xdr:rowOff>
    </xdr:from>
    <xdr:to>
      <xdr:col>23</xdr:col>
      <xdr:colOff>406400</xdr:colOff>
      <xdr:row>62</xdr:row>
      <xdr:rowOff>70088</xdr:rowOff>
    </xdr:to>
    <xdr:cxnSp macro="">
      <xdr:nvCxnSpPr>
        <xdr:cNvPr id="328" name="直線コネクタ 327"/>
        <xdr:cNvCxnSpPr/>
      </xdr:nvCxnSpPr>
      <xdr:spPr>
        <a:xfrm flipV="1">
          <a:off x="15290800" y="10598944"/>
          <a:ext cx="889000" cy="10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9" name="フローチャート : 判断 328"/>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19464</xdr:rowOff>
    </xdr:from>
    <xdr:ext cx="736600" cy="259045"/>
    <xdr:sp macro="" textlink="">
      <xdr:nvSpPr>
        <xdr:cNvPr id="330" name="テキスト ボックス 329"/>
        <xdr:cNvSpPr txBox="1"/>
      </xdr:nvSpPr>
      <xdr:spPr>
        <a:xfrm>
          <a:off x="15798800" y="1030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154067</xdr:rowOff>
    </xdr:from>
    <xdr:to>
      <xdr:col>22</xdr:col>
      <xdr:colOff>203200</xdr:colOff>
      <xdr:row>62</xdr:row>
      <xdr:rowOff>70088</xdr:rowOff>
    </xdr:to>
    <xdr:cxnSp macro="">
      <xdr:nvCxnSpPr>
        <xdr:cNvPr id="331" name="直線コネクタ 330"/>
        <xdr:cNvCxnSpPr/>
      </xdr:nvCxnSpPr>
      <xdr:spPr>
        <a:xfrm>
          <a:off x="14401800" y="10612517"/>
          <a:ext cx="889000" cy="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2" name="フローチャート : 判断 331"/>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46610</xdr:rowOff>
    </xdr:from>
    <xdr:ext cx="762000" cy="259045"/>
    <xdr:sp macro="" textlink="">
      <xdr:nvSpPr>
        <xdr:cNvPr id="333" name="テキスト ボックス 332"/>
        <xdr:cNvSpPr txBox="1"/>
      </xdr:nvSpPr>
      <xdr:spPr>
        <a:xfrm>
          <a:off x="14909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154067</xdr:rowOff>
    </xdr:from>
    <xdr:to>
      <xdr:col>21</xdr:col>
      <xdr:colOff>0</xdr:colOff>
      <xdr:row>61</xdr:row>
      <xdr:rowOff>164624</xdr:rowOff>
    </xdr:to>
    <xdr:cxnSp macro="">
      <xdr:nvCxnSpPr>
        <xdr:cNvPr id="334" name="直線コネクタ 333"/>
        <xdr:cNvCxnSpPr/>
      </xdr:nvCxnSpPr>
      <xdr:spPr>
        <a:xfrm flipV="1">
          <a:off x="13512800" y="10612517"/>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5" name="フローチャート : 判断 334"/>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154719</xdr:rowOff>
    </xdr:from>
    <xdr:ext cx="762000" cy="259045"/>
    <xdr:sp macro="" textlink="">
      <xdr:nvSpPr>
        <xdr:cNvPr id="336" name="テキスト ボックス 335"/>
        <xdr:cNvSpPr txBox="1"/>
      </xdr:nvSpPr>
      <xdr:spPr>
        <a:xfrm>
          <a:off x="14020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7" name="フローチャート : 判断 336"/>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135114</xdr:rowOff>
    </xdr:from>
    <xdr:ext cx="762000" cy="259045"/>
    <xdr:sp macro="" textlink="">
      <xdr:nvSpPr>
        <xdr:cNvPr id="338" name="テキスト ボックス 337"/>
        <xdr:cNvSpPr txBox="1"/>
      </xdr:nvSpPr>
      <xdr:spPr>
        <a:xfrm>
          <a:off x="13131800" y="1025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91202</xdr:rowOff>
    </xdr:from>
    <xdr:to>
      <xdr:col>24</xdr:col>
      <xdr:colOff>609600</xdr:colOff>
      <xdr:row>62</xdr:row>
      <xdr:rowOff>21352</xdr:rowOff>
    </xdr:to>
    <xdr:sp macro="" textlink="">
      <xdr:nvSpPr>
        <xdr:cNvPr id="344" name="円/楕円 343"/>
        <xdr:cNvSpPr/>
      </xdr:nvSpPr>
      <xdr:spPr>
        <a:xfrm>
          <a:off x="16967200" y="10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63279</xdr:rowOff>
    </xdr:from>
    <xdr:ext cx="762000" cy="259045"/>
    <xdr:sp macro="" textlink="">
      <xdr:nvSpPr>
        <xdr:cNvPr id="345" name="定員管理の状況該当値テキスト"/>
        <xdr:cNvSpPr txBox="1"/>
      </xdr:nvSpPr>
      <xdr:spPr>
        <a:xfrm>
          <a:off x="17106900" y="105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89694</xdr:rowOff>
    </xdr:from>
    <xdr:to>
      <xdr:col>23</xdr:col>
      <xdr:colOff>457200</xdr:colOff>
      <xdr:row>62</xdr:row>
      <xdr:rowOff>19844</xdr:rowOff>
    </xdr:to>
    <xdr:sp macro="" textlink="">
      <xdr:nvSpPr>
        <xdr:cNvPr id="346" name="円/楕円 345"/>
        <xdr:cNvSpPr/>
      </xdr:nvSpPr>
      <xdr:spPr>
        <a:xfrm>
          <a:off x="16129000" y="105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4621</xdr:rowOff>
    </xdr:from>
    <xdr:ext cx="736600" cy="259045"/>
    <xdr:sp macro="" textlink="">
      <xdr:nvSpPr>
        <xdr:cNvPr id="347" name="テキスト ボックス 346"/>
        <xdr:cNvSpPr txBox="1"/>
      </xdr:nvSpPr>
      <xdr:spPr>
        <a:xfrm>
          <a:off x="15798800" y="1063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19288</xdr:rowOff>
    </xdr:from>
    <xdr:to>
      <xdr:col>22</xdr:col>
      <xdr:colOff>254000</xdr:colOff>
      <xdr:row>62</xdr:row>
      <xdr:rowOff>120888</xdr:rowOff>
    </xdr:to>
    <xdr:sp macro="" textlink="">
      <xdr:nvSpPr>
        <xdr:cNvPr id="348" name="円/楕円 347"/>
        <xdr:cNvSpPr/>
      </xdr:nvSpPr>
      <xdr:spPr>
        <a:xfrm>
          <a:off x="15240000" y="1064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105665</xdr:rowOff>
    </xdr:from>
    <xdr:ext cx="762000" cy="259045"/>
    <xdr:sp macro="" textlink="">
      <xdr:nvSpPr>
        <xdr:cNvPr id="349" name="テキスト ボックス 348"/>
        <xdr:cNvSpPr txBox="1"/>
      </xdr:nvSpPr>
      <xdr:spPr>
        <a:xfrm>
          <a:off x="14909800" y="107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103267</xdr:rowOff>
    </xdr:from>
    <xdr:to>
      <xdr:col>21</xdr:col>
      <xdr:colOff>50800</xdr:colOff>
      <xdr:row>62</xdr:row>
      <xdr:rowOff>33417</xdr:rowOff>
    </xdr:to>
    <xdr:sp macro="" textlink="">
      <xdr:nvSpPr>
        <xdr:cNvPr id="350" name="円/楕円 349"/>
        <xdr:cNvSpPr/>
      </xdr:nvSpPr>
      <xdr:spPr>
        <a:xfrm>
          <a:off x="14351000" y="105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18194</xdr:rowOff>
    </xdr:from>
    <xdr:ext cx="762000" cy="259045"/>
    <xdr:sp macro="" textlink="">
      <xdr:nvSpPr>
        <xdr:cNvPr id="351" name="テキスト ボックス 350"/>
        <xdr:cNvSpPr txBox="1"/>
      </xdr:nvSpPr>
      <xdr:spPr>
        <a:xfrm>
          <a:off x="14020800" y="1064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113824</xdr:rowOff>
    </xdr:from>
    <xdr:to>
      <xdr:col>19</xdr:col>
      <xdr:colOff>533400</xdr:colOff>
      <xdr:row>62</xdr:row>
      <xdr:rowOff>43974</xdr:rowOff>
    </xdr:to>
    <xdr:sp macro="" textlink="">
      <xdr:nvSpPr>
        <xdr:cNvPr id="352" name="円/楕円 351"/>
        <xdr:cNvSpPr/>
      </xdr:nvSpPr>
      <xdr:spPr>
        <a:xfrm>
          <a:off x="13462000" y="105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28751</xdr:rowOff>
    </xdr:from>
    <xdr:ext cx="762000" cy="259045"/>
    <xdr:sp macro="" textlink="">
      <xdr:nvSpPr>
        <xdr:cNvPr id="353" name="テキスト ボックス 352"/>
        <xdr:cNvSpPr txBox="1"/>
      </xdr:nvSpPr>
      <xdr:spPr>
        <a:xfrm>
          <a:off x="13131800" y="1065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H20</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年度において、補償金免除繰上償還（</a:t>
          </a:r>
          <a:r>
            <a:rPr lang="en-US" altLang="ja-JP" sz="1100">
              <a:solidFill>
                <a:schemeClr val="dk1"/>
              </a:solidFill>
              <a:effectLst/>
              <a:latin typeface="+mn-lt"/>
              <a:ea typeface="+mn-ea"/>
              <a:cs typeface="+mn-cs"/>
            </a:rPr>
            <a:t>100,822</a:t>
          </a:r>
          <a:r>
            <a:rPr lang="ja-JP" altLang="ja-JP" sz="1100">
              <a:solidFill>
                <a:schemeClr val="dk1"/>
              </a:solidFill>
              <a:effectLst/>
              <a:latin typeface="+mn-lt"/>
              <a:ea typeface="+mn-ea"/>
              <a:cs typeface="+mn-cs"/>
            </a:rPr>
            <a:t>千円）等により、類似団体平均を下回って</a:t>
          </a: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％となり、前年度に比べて</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ポイント改善した。</a:t>
          </a:r>
          <a:endParaRPr lang="ja-JP" altLang="ja-JP" sz="1400">
            <a:effectLst/>
          </a:endParaRPr>
        </a:p>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H18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合併特例債は発行累計（</a:t>
          </a:r>
          <a:r>
            <a:rPr lang="en-US" altLang="ja-JP" sz="1100">
              <a:solidFill>
                <a:schemeClr val="dk1"/>
              </a:solidFill>
              <a:effectLst/>
              <a:latin typeface="+mn-lt"/>
              <a:ea typeface="+mn-ea"/>
              <a:cs typeface="+mn-cs"/>
            </a:rPr>
            <a:t>3,663,700</a:t>
          </a:r>
          <a:r>
            <a:rPr lang="ja-JP" altLang="ja-JP" sz="1100">
              <a:solidFill>
                <a:schemeClr val="dk1"/>
              </a:solidFill>
              <a:effectLst/>
              <a:latin typeface="+mn-lt"/>
              <a:ea typeface="+mn-ea"/>
              <a:cs typeface="+mn-cs"/>
            </a:rPr>
            <a:t>千円）となったほか、</a:t>
          </a:r>
          <a:r>
            <a:rPr lang="ja-JP" altLang="en-US" sz="1100">
              <a:solidFill>
                <a:schemeClr val="dk1"/>
              </a:solidFill>
              <a:effectLst/>
              <a:latin typeface="+mn-lt"/>
              <a:ea typeface="+mn-ea"/>
              <a:cs typeface="+mn-cs"/>
            </a:rPr>
            <a:t>中野</a:t>
          </a:r>
          <a:r>
            <a:rPr lang="ja-JP" altLang="ja-JP" sz="1100">
              <a:solidFill>
                <a:schemeClr val="dk1"/>
              </a:solidFill>
              <a:effectLst/>
              <a:latin typeface="+mn-lt"/>
              <a:ea typeface="+mn-ea"/>
              <a:cs typeface="+mn-cs"/>
            </a:rPr>
            <a:t>小学校の大規模改築事業による起債の借入額が増となる見込みであることから、プライマリーバランスの確保や実質公債費比率１８％（起債許可団体）を超えないよう、緊急性、必要性を更に検討し、予算の選択と集中を徹底し町債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112889</xdr:rowOff>
    </xdr:from>
    <xdr:to>
      <xdr:col>24</xdr:col>
      <xdr:colOff>558800</xdr:colOff>
      <xdr:row>45</xdr:row>
      <xdr:rowOff>33867</xdr:rowOff>
    </xdr:to>
    <xdr:cxnSp macro="">
      <xdr:nvCxnSpPr>
        <xdr:cNvPr id="383" name="直線コネクタ 382"/>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5944</xdr:rowOff>
    </xdr:from>
    <xdr:ext cx="762000" cy="259045"/>
    <xdr:sp macro="" textlink="">
      <xdr:nvSpPr>
        <xdr:cNvPr id="384"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45</xdr:row>
      <xdr:rowOff>33867</xdr:rowOff>
    </xdr:from>
    <xdr:to>
      <xdr:col>24</xdr:col>
      <xdr:colOff>647700</xdr:colOff>
      <xdr:row>45</xdr:row>
      <xdr:rowOff>33867</xdr:rowOff>
    </xdr:to>
    <xdr:cxnSp macro="">
      <xdr:nvCxnSpPr>
        <xdr:cNvPr id="385" name="直線コネクタ 384"/>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27816</xdr:rowOff>
    </xdr:from>
    <xdr:ext cx="762000" cy="259045"/>
    <xdr:sp macro="" textlink="">
      <xdr:nvSpPr>
        <xdr:cNvPr id="386"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112889</xdr:rowOff>
    </xdr:from>
    <xdr:to>
      <xdr:col>24</xdr:col>
      <xdr:colOff>647700</xdr:colOff>
      <xdr:row>35</xdr:row>
      <xdr:rowOff>112889</xdr:rowOff>
    </xdr:to>
    <xdr:cxnSp macro="">
      <xdr:nvCxnSpPr>
        <xdr:cNvPr id="387" name="直線コネクタ 386"/>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97367</xdr:rowOff>
    </xdr:to>
    <xdr:cxnSp macro="">
      <xdr:nvCxnSpPr>
        <xdr:cNvPr id="388" name="直線コネクタ 387"/>
        <xdr:cNvCxnSpPr/>
      </xdr:nvCxnSpPr>
      <xdr:spPr>
        <a:xfrm flipV="1">
          <a:off x="16179800" y="67437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101899</xdr:rowOff>
    </xdr:from>
    <xdr:ext cx="762000" cy="259045"/>
    <xdr:sp macro="" textlink="">
      <xdr:nvSpPr>
        <xdr:cNvPr id="389" name="公債費負担の状況平均値テキスト"/>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390" name="フローチャート : 判断 389"/>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97367</xdr:rowOff>
    </xdr:from>
    <xdr:to>
      <xdr:col>23</xdr:col>
      <xdr:colOff>406400</xdr:colOff>
      <xdr:row>40</xdr:row>
      <xdr:rowOff>59972</xdr:rowOff>
    </xdr:to>
    <xdr:cxnSp macro="">
      <xdr:nvCxnSpPr>
        <xdr:cNvPr id="391" name="直線コネクタ 390"/>
        <xdr:cNvCxnSpPr/>
      </xdr:nvCxnSpPr>
      <xdr:spPr>
        <a:xfrm flipV="1">
          <a:off x="15290800" y="678391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79022</xdr:rowOff>
    </xdr:from>
    <xdr:to>
      <xdr:col>23</xdr:col>
      <xdr:colOff>457200</xdr:colOff>
      <xdr:row>42</xdr:row>
      <xdr:rowOff>9172</xdr:rowOff>
    </xdr:to>
    <xdr:sp macro="" textlink="">
      <xdr:nvSpPr>
        <xdr:cNvPr id="392" name="フローチャート : 判断 391"/>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165399</xdr:rowOff>
    </xdr:from>
    <xdr:ext cx="736600" cy="259045"/>
    <xdr:sp macro="" textlink="">
      <xdr:nvSpPr>
        <xdr:cNvPr id="393" name="テキスト ボックス 392"/>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59972</xdr:rowOff>
    </xdr:from>
    <xdr:to>
      <xdr:col>22</xdr:col>
      <xdr:colOff>203200</xdr:colOff>
      <xdr:row>41</xdr:row>
      <xdr:rowOff>76200</xdr:rowOff>
    </xdr:to>
    <xdr:cxnSp macro="">
      <xdr:nvCxnSpPr>
        <xdr:cNvPr id="394" name="直線コネクタ 393"/>
        <xdr:cNvCxnSpPr/>
      </xdr:nvCxnSpPr>
      <xdr:spPr>
        <a:xfrm flipV="1">
          <a:off x="14401800" y="6917972"/>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6" name="テキスト ボックス 395"/>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43</xdr:row>
      <xdr:rowOff>41628</xdr:rowOff>
    </xdr:to>
    <xdr:cxnSp macro="">
      <xdr:nvCxnSpPr>
        <xdr:cNvPr id="397" name="直線コネクタ 396"/>
        <xdr:cNvCxnSpPr/>
      </xdr:nvCxnSpPr>
      <xdr:spPr>
        <a:xfrm flipV="1">
          <a:off x="13512800" y="7105650"/>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122061</xdr:rowOff>
    </xdr:from>
    <xdr:to>
      <xdr:col>21</xdr:col>
      <xdr:colOff>50800</xdr:colOff>
      <xdr:row>43</xdr:row>
      <xdr:rowOff>52211</xdr:rowOff>
    </xdr:to>
    <xdr:sp macro="" textlink="">
      <xdr:nvSpPr>
        <xdr:cNvPr id="398" name="フローチャート : 判断 397"/>
        <xdr:cNvSpPr/>
      </xdr:nvSpPr>
      <xdr:spPr>
        <a:xfrm>
          <a:off x="14351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36988</xdr:rowOff>
    </xdr:from>
    <xdr:ext cx="762000" cy="259045"/>
    <xdr:sp macro="" textlink="">
      <xdr:nvSpPr>
        <xdr:cNvPr id="399" name="テキスト ボックス 398"/>
        <xdr:cNvSpPr txBox="1"/>
      </xdr:nvSpPr>
      <xdr:spPr>
        <a:xfrm>
          <a:off x="14020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0" name="フローチャート : 判断 399"/>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01" name="テキスト ボックス 400"/>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7" name="円/楕円 406"/>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8"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46567</xdr:rowOff>
    </xdr:from>
    <xdr:to>
      <xdr:col>23</xdr:col>
      <xdr:colOff>457200</xdr:colOff>
      <xdr:row>39</xdr:row>
      <xdr:rowOff>148167</xdr:rowOff>
    </xdr:to>
    <xdr:sp macro="" textlink="">
      <xdr:nvSpPr>
        <xdr:cNvPr id="409" name="円/楕円 408"/>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410" name="テキスト ボックス 409"/>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9172</xdr:rowOff>
    </xdr:from>
    <xdr:to>
      <xdr:col>22</xdr:col>
      <xdr:colOff>254000</xdr:colOff>
      <xdr:row>40</xdr:row>
      <xdr:rowOff>110772</xdr:rowOff>
    </xdr:to>
    <xdr:sp macro="" textlink="">
      <xdr:nvSpPr>
        <xdr:cNvPr id="411" name="円/楕円 410"/>
        <xdr:cNvSpPr/>
      </xdr:nvSpPr>
      <xdr:spPr>
        <a:xfrm>
          <a:off x="15240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120949</xdr:rowOff>
    </xdr:from>
    <xdr:ext cx="762000" cy="259045"/>
    <xdr:sp macro="" textlink="">
      <xdr:nvSpPr>
        <xdr:cNvPr id="412" name="テキスト ボックス 411"/>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13" name="円/楕円 412"/>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14" name="テキスト ボックス 413"/>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162278</xdr:rowOff>
    </xdr:from>
    <xdr:to>
      <xdr:col>19</xdr:col>
      <xdr:colOff>533400</xdr:colOff>
      <xdr:row>43</xdr:row>
      <xdr:rowOff>92428</xdr:rowOff>
    </xdr:to>
    <xdr:sp macro="" textlink="">
      <xdr:nvSpPr>
        <xdr:cNvPr id="415" name="円/楕円 414"/>
        <xdr:cNvSpPr/>
      </xdr:nvSpPr>
      <xdr:spPr>
        <a:xfrm>
          <a:off x="13462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102605</xdr:rowOff>
    </xdr:from>
    <xdr:ext cx="762000" cy="259045"/>
    <xdr:sp macro="" textlink="">
      <xdr:nvSpPr>
        <xdr:cNvPr id="416" name="テキスト ボックス 415"/>
        <xdr:cNvSpPr txBox="1"/>
      </xdr:nvSpPr>
      <xdr:spPr>
        <a:xfrm>
          <a:off x="13131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類似団体より</a:t>
          </a:r>
          <a:r>
            <a:rPr lang="en-US" altLang="ja-JP" sz="1100" b="0" i="0" baseline="0">
              <a:solidFill>
                <a:schemeClr val="dk1"/>
              </a:solidFill>
              <a:effectLst/>
              <a:latin typeface="+mn-lt"/>
              <a:ea typeface="+mn-ea"/>
              <a:cs typeface="+mn-cs"/>
            </a:rPr>
            <a:t>3.7</a:t>
          </a:r>
          <a:r>
            <a:rPr lang="ja-JP" altLang="en-US" sz="1100" b="0" i="0" baseline="0">
              <a:solidFill>
                <a:schemeClr val="dk1"/>
              </a:solidFill>
              <a:effectLst/>
              <a:latin typeface="+mn-lt"/>
              <a:ea typeface="+mn-ea"/>
              <a:cs typeface="+mn-cs"/>
            </a:rPr>
            <a:t>ポイント低い指標となっているが、従来と比較して、類似団体との均一化が進んだ。</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将来負担比率の伸び率が</a:t>
          </a:r>
          <a:r>
            <a:rPr lang="en-US" altLang="ja-JP" sz="1100" b="0" i="0" baseline="0">
              <a:solidFill>
                <a:schemeClr val="dk1"/>
              </a:solidFill>
              <a:effectLst/>
              <a:latin typeface="+mn-lt"/>
              <a:ea typeface="+mn-ea"/>
              <a:cs typeface="+mn-cs"/>
            </a:rPr>
            <a:t>6.1</a:t>
          </a:r>
          <a:r>
            <a:rPr lang="ja-JP" altLang="en-US" sz="1100" b="0" i="0" baseline="0">
              <a:solidFill>
                <a:schemeClr val="dk1"/>
              </a:solidFill>
              <a:effectLst/>
              <a:latin typeface="+mn-lt"/>
              <a:ea typeface="+mn-ea"/>
              <a:cs typeface="+mn-cs"/>
            </a:rPr>
            <a:t>ポイントに減少しているが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普通建設事業の増加により地方債現在高が増加（</a:t>
          </a:r>
          <a:r>
            <a:rPr lang="en-US" altLang="ja-JP" sz="1100" b="0" i="0" baseline="0">
              <a:solidFill>
                <a:schemeClr val="dk1"/>
              </a:solidFill>
              <a:effectLst/>
              <a:latin typeface="+mn-lt"/>
              <a:ea typeface="+mn-ea"/>
              <a:cs typeface="+mn-cs"/>
            </a:rPr>
            <a:t>H23</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11,934,460</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12,601,179</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13,279,907</a:t>
          </a:r>
          <a:r>
            <a:rPr lang="ja-JP" altLang="en-US" sz="1100" b="0" i="0" baseline="0">
              <a:solidFill>
                <a:schemeClr val="dk1"/>
              </a:solidFill>
              <a:effectLst/>
              <a:latin typeface="+mn-lt"/>
              <a:ea typeface="+mn-ea"/>
              <a:cs typeface="+mn-cs"/>
            </a:rPr>
            <a:t>千円）している。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一方で、</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も増加（</a:t>
          </a:r>
          <a:r>
            <a:rPr lang="en-US" altLang="ja-JP" sz="1100" b="0" i="0" baseline="0">
              <a:solidFill>
                <a:schemeClr val="dk1"/>
              </a:solidFill>
              <a:effectLst/>
              <a:latin typeface="+mn-lt"/>
              <a:ea typeface="+mn-ea"/>
              <a:cs typeface="+mn-cs"/>
            </a:rPr>
            <a:t>H23</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1,208,635</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1,567,315</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1,574,363</a:t>
          </a:r>
          <a:r>
            <a:rPr lang="ja-JP" altLang="en-US" sz="1100" b="0" i="0" baseline="0">
              <a:solidFill>
                <a:schemeClr val="dk1"/>
              </a:solidFill>
              <a:effectLst/>
              <a:latin typeface="+mn-lt"/>
              <a:ea typeface="+mn-ea"/>
              <a:cs typeface="+mn-cs"/>
            </a:rPr>
            <a:t>千円）しており、充当可能基金の確保に努めている。</a:t>
          </a:r>
          <a:endParaRPr lang="ja-JP" altLang="ja-JP" sz="1400">
            <a:effectLst/>
          </a:endParaRPr>
        </a:p>
        <a:p>
          <a:pPr rtl="0"/>
          <a:r>
            <a:rPr lang="ja-JP" altLang="ja-JP" sz="1100" b="0" i="0" baseline="0">
              <a:solidFill>
                <a:schemeClr val="dk1"/>
              </a:solidFill>
              <a:effectLst/>
              <a:latin typeface="+mn-lt"/>
              <a:ea typeface="+mn-ea"/>
              <a:cs typeface="+mn-cs"/>
            </a:rPr>
            <a:t>　学校建設等の大規模な起債事業が予定されており、緊急性・必要性を検討しながら、事業の選択と集中に努める必要がある。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7" name="直線コネクタ 446"/>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48"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49" name="直線コネクタ 448"/>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50"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51" name="直線コネクタ 450"/>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31690</xdr:rowOff>
    </xdr:from>
    <xdr:to>
      <xdr:col>24</xdr:col>
      <xdr:colOff>558800</xdr:colOff>
      <xdr:row>17</xdr:row>
      <xdr:rowOff>101781</xdr:rowOff>
    </xdr:to>
    <xdr:cxnSp macro="">
      <xdr:nvCxnSpPr>
        <xdr:cNvPr id="452" name="直線コネクタ 451"/>
        <xdr:cNvCxnSpPr/>
      </xdr:nvCxnSpPr>
      <xdr:spPr>
        <a:xfrm flipV="1">
          <a:off x="16179800" y="2946340"/>
          <a:ext cx="838200" cy="7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166931</xdr:rowOff>
    </xdr:from>
    <xdr:ext cx="762000" cy="259045"/>
    <xdr:sp macro="" textlink="">
      <xdr:nvSpPr>
        <xdr:cNvPr id="453" name="将来負担の状況平均値テキスト"/>
        <xdr:cNvSpPr txBox="1"/>
      </xdr:nvSpPr>
      <xdr:spPr>
        <a:xfrm>
          <a:off x="17106900" y="291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4" name="フローチャート : 判断 453"/>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101781</xdr:rowOff>
    </xdr:from>
    <xdr:to>
      <xdr:col>23</xdr:col>
      <xdr:colOff>406400</xdr:colOff>
      <xdr:row>18</xdr:row>
      <xdr:rowOff>59025</xdr:rowOff>
    </xdr:to>
    <xdr:cxnSp macro="">
      <xdr:nvCxnSpPr>
        <xdr:cNvPr id="455" name="直線コネクタ 454"/>
        <xdr:cNvCxnSpPr/>
      </xdr:nvCxnSpPr>
      <xdr:spPr>
        <a:xfrm flipV="1">
          <a:off x="15290800" y="301643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6" name="フローチャート : 判断 455"/>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90006</xdr:rowOff>
    </xdr:from>
    <xdr:ext cx="736600" cy="259045"/>
    <xdr:sp macro="" textlink="">
      <xdr:nvSpPr>
        <xdr:cNvPr id="457" name="テキスト ボックス 456"/>
        <xdr:cNvSpPr txBox="1"/>
      </xdr:nvSpPr>
      <xdr:spPr>
        <a:xfrm>
          <a:off x="15798800" y="317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59025</xdr:rowOff>
    </xdr:from>
    <xdr:to>
      <xdr:col>22</xdr:col>
      <xdr:colOff>203200</xdr:colOff>
      <xdr:row>18</xdr:row>
      <xdr:rowOff>164737</xdr:rowOff>
    </xdr:to>
    <xdr:cxnSp macro="">
      <xdr:nvCxnSpPr>
        <xdr:cNvPr id="458" name="直線コネクタ 457"/>
        <xdr:cNvCxnSpPr/>
      </xdr:nvCxnSpPr>
      <xdr:spPr>
        <a:xfrm flipV="1">
          <a:off x="14401800" y="3145125"/>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59" name="フローチャート : 判断 458"/>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79422</xdr:rowOff>
    </xdr:from>
    <xdr:ext cx="762000" cy="259045"/>
    <xdr:sp macro="" textlink="">
      <xdr:nvSpPr>
        <xdr:cNvPr id="460" name="テキスト ボックス 459"/>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164737</xdr:rowOff>
    </xdr:from>
    <xdr:to>
      <xdr:col>21</xdr:col>
      <xdr:colOff>0</xdr:colOff>
      <xdr:row>20</xdr:row>
      <xdr:rowOff>17175</xdr:rowOff>
    </xdr:to>
    <xdr:cxnSp macro="">
      <xdr:nvCxnSpPr>
        <xdr:cNvPr id="461" name="直線コネクタ 460"/>
        <xdr:cNvCxnSpPr/>
      </xdr:nvCxnSpPr>
      <xdr:spPr>
        <a:xfrm flipV="1">
          <a:off x="13512800" y="325083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121739</xdr:rowOff>
    </xdr:from>
    <xdr:to>
      <xdr:col>21</xdr:col>
      <xdr:colOff>50800</xdr:colOff>
      <xdr:row>20</xdr:row>
      <xdr:rowOff>51889</xdr:rowOff>
    </xdr:to>
    <xdr:sp macro="" textlink="">
      <xdr:nvSpPr>
        <xdr:cNvPr id="462" name="フローチャート : 判断 461"/>
        <xdr:cNvSpPr/>
      </xdr:nvSpPr>
      <xdr:spPr>
        <a:xfrm>
          <a:off x="14351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36666</xdr:rowOff>
    </xdr:from>
    <xdr:ext cx="762000" cy="259045"/>
    <xdr:sp macro="" textlink="">
      <xdr:nvSpPr>
        <xdr:cNvPr id="463" name="テキスト ボックス 462"/>
        <xdr:cNvSpPr txBox="1"/>
      </xdr:nvSpPr>
      <xdr:spPr>
        <a:xfrm>
          <a:off x="14020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43119</xdr:rowOff>
    </xdr:from>
    <xdr:to>
      <xdr:col>19</xdr:col>
      <xdr:colOff>533400</xdr:colOff>
      <xdr:row>21</xdr:row>
      <xdr:rowOff>144719</xdr:rowOff>
    </xdr:to>
    <xdr:sp macro="" textlink="">
      <xdr:nvSpPr>
        <xdr:cNvPr id="464" name="フローチャート : 判断 463"/>
        <xdr:cNvSpPr/>
      </xdr:nvSpPr>
      <xdr:spPr>
        <a:xfrm>
          <a:off x="13462000" y="36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129496</xdr:rowOff>
    </xdr:from>
    <xdr:ext cx="762000" cy="259045"/>
    <xdr:sp macro="" textlink="">
      <xdr:nvSpPr>
        <xdr:cNvPr id="465" name="テキスト ボックス 464"/>
        <xdr:cNvSpPr txBox="1"/>
      </xdr:nvSpPr>
      <xdr:spPr>
        <a:xfrm>
          <a:off x="13131800" y="372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152340</xdr:rowOff>
    </xdr:from>
    <xdr:to>
      <xdr:col>24</xdr:col>
      <xdr:colOff>609600</xdr:colOff>
      <xdr:row>17</xdr:row>
      <xdr:rowOff>82490</xdr:rowOff>
    </xdr:to>
    <xdr:sp macro="" textlink="">
      <xdr:nvSpPr>
        <xdr:cNvPr id="471" name="円/楕円 470"/>
        <xdr:cNvSpPr/>
      </xdr:nvSpPr>
      <xdr:spPr>
        <a:xfrm>
          <a:off x="169672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168867</xdr:rowOff>
    </xdr:from>
    <xdr:ext cx="762000" cy="259045"/>
    <xdr:sp macro="" textlink="">
      <xdr:nvSpPr>
        <xdr:cNvPr id="472" name="将来負担の状況該当値テキスト"/>
        <xdr:cNvSpPr txBox="1"/>
      </xdr:nvSpPr>
      <xdr:spPr>
        <a:xfrm>
          <a:off x="17106900" y="27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50981</xdr:rowOff>
    </xdr:from>
    <xdr:to>
      <xdr:col>23</xdr:col>
      <xdr:colOff>457200</xdr:colOff>
      <xdr:row>17</xdr:row>
      <xdr:rowOff>152581</xdr:rowOff>
    </xdr:to>
    <xdr:sp macro="" textlink="">
      <xdr:nvSpPr>
        <xdr:cNvPr id="473" name="円/楕円 472"/>
        <xdr:cNvSpPr/>
      </xdr:nvSpPr>
      <xdr:spPr>
        <a:xfrm>
          <a:off x="161290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162758</xdr:rowOff>
    </xdr:from>
    <xdr:ext cx="736600" cy="259045"/>
    <xdr:sp macro="" textlink="">
      <xdr:nvSpPr>
        <xdr:cNvPr id="474" name="テキスト ボックス 473"/>
        <xdr:cNvSpPr txBox="1"/>
      </xdr:nvSpPr>
      <xdr:spPr>
        <a:xfrm>
          <a:off x="15798800" y="273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8225</xdr:rowOff>
    </xdr:from>
    <xdr:to>
      <xdr:col>22</xdr:col>
      <xdr:colOff>254000</xdr:colOff>
      <xdr:row>18</xdr:row>
      <xdr:rowOff>109825</xdr:rowOff>
    </xdr:to>
    <xdr:sp macro="" textlink="">
      <xdr:nvSpPr>
        <xdr:cNvPr id="475" name="円/楕円 474"/>
        <xdr:cNvSpPr/>
      </xdr:nvSpPr>
      <xdr:spPr>
        <a:xfrm>
          <a:off x="15240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120002</xdr:rowOff>
    </xdr:from>
    <xdr:ext cx="762000" cy="259045"/>
    <xdr:sp macro="" textlink="">
      <xdr:nvSpPr>
        <xdr:cNvPr id="476" name="テキスト ボックス 475"/>
        <xdr:cNvSpPr txBox="1"/>
      </xdr:nvSpPr>
      <xdr:spPr>
        <a:xfrm>
          <a:off x="14909800" y="286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113937</xdr:rowOff>
    </xdr:from>
    <xdr:to>
      <xdr:col>21</xdr:col>
      <xdr:colOff>50800</xdr:colOff>
      <xdr:row>19</xdr:row>
      <xdr:rowOff>44087</xdr:rowOff>
    </xdr:to>
    <xdr:sp macro="" textlink="">
      <xdr:nvSpPr>
        <xdr:cNvPr id="477" name="円/楕円 476"/>
        <xdr:cNvSpPr/>
      </xdr:nvSpPr>
      <xdr:spPr>
        <a:xfrm>
          <a:off x="14351000" y="32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54264</xdr:rowOff>
    </xdr:from>
    <xdr:ext cx="762000" cy="259045"/>
    <xdr:sp macro="" textlink="">
      <xdr:nvSpPr>
        <xdr:cNvPr id="478" name="テキスト ボックス 477"/>
        <xdr:cNvSpPr txBox="1"/>
      </xdr:nvSpPr>
      <xdr:spPr>
        <a:xfrm>
          <a:off x="14020800" y="296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137825</xdr:rowOff>
    </xdr:from>
    <xdr:to>
      <xdr:col>19</xdr:col>
      <xdr:colOff>533400</xdr:colOff>
      <xdr:row>20</xdr:row>
      <xdr:rowOff>67975</xdr:rowOff>
    </xdr:to>
    <xdr:sp macro="" textlink="">
      <xdr:nvSpPr>
        <xdr:cNvPr id="479" name="円/楕円 478"/>
        <xdr:cNvSpPr/>
      </xdr:nvSpPr>
      <xdr:spPr>
        <a:xfrm>
          <a:off x="13462000" y="33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78152</xdr:rowOff>
    </xdr:from>
    <xdr:ext cx="762000" cy="259045"/>
    <xdr:sp macro="" textlink="">
      <xdr:nvSpPr>
        <xdr:cNvPr id="480" name="テキスト ボックス 479"/>
        <xdr:cNvSpPr txBox="1"/>
      </xdr:nvSpPr>
      <xdr:spPr>
        <a:xfrm>
          <a:off x="13131800" y="31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岩手県洋野町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18,485
18,429
303.20
16,192,710
15,606,538
451,336
6,980,874
13,279,907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55.1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類似団体平均と比較すると、人件費に係る経常収支比率</a:t>
          </a:r>
          <a:r>
            <a:rPr lang="ja-JP" altLang="en-US" sz="1100" b="0" i="0" baseline="0">
              <a:solidFill>
                <a:schemeClr val="dk1"/>
              </a:solidFill>
              <a:effectLst/>
              <a:latin typeface="+mn-lt"/>
              <a:ea typeface="+mn-ea"/>
              <a:cs typeface="+mn-cs"/>
            </a:rPr>
            <a:t>の差異が減少した（</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ラスパイレス指数は平均より低いものの、</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人あたりの職員数（</a:t>
          </a:r>
          <a:r>
            <a:rPr lang="en-US" altLang="ja-JP" sz="1100" b="0" i="0" baseline="0">
              <a:solidFill>
                <a:schemeClr val="dk1"/>
              </a:solidFill>
              <a:effectLst/>
              <a:latin typeface="+mn-lt"/>
              <a:ea typeface="+mn-ea"/>
              <a:cs typeface="+mn-cs"/>
            </a:rPr>
            <a:t>10.71</a:t>
          </a:r>
          <a:r>
            <a:rPr lang="ja-JP" altLang="ja-JP" sz="1100" b="0" i="0" baseline="0">
              <a:solidFill>
                <a:schemeClr val="dk1"/>
              </a:solidFill>
              <a:effectLst/>
              <a:latin typeface="+mn-lt"/>
              <a:ea typeface="+mn-ea"/>
              <a:cs typeface="+mn-cs"/>
            </a:rPr>
            <a:t>人）が類似団体より</a:t>
          </a:r>
          <a:r>
            <a:rPr lang="en-US" altLang="ja-JP" sz="1100" b="0" i="0" baseline="0">
              <a:solidFill>
                <a:schemeClr val="dk1"/>
              </a:solidFill>
              <a:effectLst/>
              <a:latin typeface="+mn-lt"/>
              <a:ea typeface="+mn-ea"/>
              <a:cs typeface="+mn-cs"/>
            </a:rPr>
            <a:t>0.19</a:t>
          </a:r>
          <a:r>
            <a:rPr lang="ja-JP" altLang="ja-JP" sz="1100" b="0" i="0" baseline="0">
              <a:solidFill>
                <a:schemeClr val="dk1"/>
              </a:solidFill>
              <a:effectLst/>
              <a:latin typeface="+mn-lt"/>
              <a:ea typeface="+mn-ea"/>
              <a:cs typeface="+mn-cs"/>
            </a:rPr>
            <a:t>人多いためのもの。定員適正化計画に基づき職員数の削減に取り組んでいるが、震災に伴う業務量の増等により進んでいない状況にあるため、適正な定員管理と併せ、更なる職員数の削減に努める。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類似団体との差異は減少しているものの</a:t>
          </a:r>
          <a:r>
            <a:rPr lang="ja-JP" altLang="ja-JP" sz="1100" b="0" i="0" baseline="0">
              <a:solidFill>
                <a:schemeClr val="dk1"/>
              </a:solidFill>
              <a:effectLst/>
              <a:latin typeface="+mn-lt"/>
              <a:ea typeface="+mn-ea"/>
              <a:cs typeface="+mn-cs"/>
            </a:rPr>
            <a:t>上回って</a:t>
          </a:r>
          <a:r>
            <a:rPr lang="ja-JP" altLang="en-US" sz="1100" b="0" i="0" baseline="0">
              <a:solidFill>
                <a:schemeClr val="dk1"/>
              </a:solidFill>
              <a:effectLst/>
              <a:latin typeface="+mn-lt"/>
              <a:ea typeface="+mn-ea"/>
              <a:cs typeface="+mn-cs"/>
            </a:rPr>
            <a:t>いる状況に変わりはなく、</a:t>
          </a:r>
          <a:r>
            <a:rPr lang="ja-JP" altLang="ja-JP" sz="1100" b="0" i="0" baseline="0">
              <a:solidFill>
                <a:schemeClr val="dk1"/>
              </a:solidFill>
              <a:effectLst/>
              <a:latin typeface="+mn-lt"/>
              <a:ea typeface="+mn-ea"/>
              <a:cs typeface="+mn-cs"/>
            </a:rPr>
            <a:t>公営企業の経営を含め、人件費関係経費全体について、抑制に努める。</a:t>
          </a:r>
          <a:endParaRPr lang="ja-JP" altLang="ja-JP" sz="1400">
            <a:effectLst/>
          </a:endParaRPr>
        </a:p>
        <a:p>
          <a:pPr rtl="0"/>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37193</xdr:rowOff>
    </xdr:from>
    <xdr:to>
      <xdr:col>7</xdr:col>
      <xdr:colOff>15875</xdr:colOff>
      <xdr:row>38</xdr:row>
      <xdr:rowOff>148772</xdr:rowOff>
    </xdr:to>
    <xdr:cxnSp macro="">
      <xdr:nvCxnSpPr>
        <xdr:cNvPr id="67" name="直線コネクタ 66"/>
        <xdr:cNvCxnSpPr/>
      </xdr:nvCxnSpPr>
      <xdr:spPr>
        <a:xfrm flipV="1">
          <a:off x="3987800" y="6380843"/>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130827</xdr:rowOff>
    </xdr:from>
    <xdr:ext cx="762000" cy="259045"/>
    <xdr:sp macro="" textlink="">
      <xdr:nvSpPr>
        <xdr:cNvPr id="68"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148772</xdr:rowOff>
    </xdr:to>
    <xdr:cxnSp macro="">
      <xdr:nvCxnSpPr>
        <xdr:cNvPr id="70" name="直線コネクタ 69"/>
        <xdr:cNvCxnSpPr/>
      </xdr:nvCxnSpPr>
      <xdr:spPr>
        <a:xfrm>
          <a:off x="3098800" y="6642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2" name="テキスト ボックス 71"/>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72572</xdr:rowOff>
    </xdr:from>
    <xdr:to>
      <xdr:col>4</xdr:col>
      <xdr:colOff>346075</xdr:colOff>
      <xdr:row>38</xdr:row>
      <xdr:rowOff>127000</xdr:rowOff>
    </xdr:to>
    <xdr:cxnSp macro="">
      <xdr:nvCxnSpPr>
        <xdr:cNvPr id="73" name="直線コネクタ 72"/>
        <xdr:cNvCxnSpPr/>
      </xdr:nvCxnSpPr>
      <xdr:spPr>
        <a:xfrm>
          <a:off x="2209800" y="658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5" name="テキスト ボックス 74"/>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72572</xdr:rowOff>
    </xdr:from>
    <xdr:to>
      <xdr:col>3</xdr:col>
      <xdr:colOff>142875</xdr:colOff>
      <xdr:row>39</xdr:row>
      <xdr:rowOff>107950</xdr:rowOff>
    </xdr:to>
    <xdr:cxnSp macro="">
      <xdr:nvCxnSpPr>
        <xdr:cNvPr id="76" name="直線コネクタ 75"/>
        <xdr:cNvCxnSpPr/>
      </xdr:nvCxnSpPr>
      <xdr:spPr>
        <a:xfrm flipV="1">
          <a:off x="1320800" y="65876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8" name="テキスト ボックス 77"/>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80" name="テキスト ボックス 79"/>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86" name="円/楕円 85"/>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129920</xdr:rowOff>
    </xdr:from>
    <xdr:ext cx="762000" cy="259045"/>
    <xdr:sp macro="" textlink="">
      <xdr:nvSpPr>
        <xdr:cNvPr id="87" name="人件費該当値テキスト"/>
        <xdr:cNvSpPr txBox="1"/>
      </xdr:nvSpPr>
      <xdr:spPr>
        <a:xfrm>
          <a:off x="4914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97972</xdr:rowOff>
    </xdr:from>
    <xdr:to>
      <xdr:col>5</xdr:col>
      <xdr:colOff>600075</xdr:colOff>
      <xdr:row>39</xdr:row>
      <xdr:rowOff>28122</xdr:rowOff>
    </xdr:to>
    <xdr:sp macro="" textlink="">
      <xdr:nvSpPr>
        <xdr:cNvPr id="88" name="円/楕円 87"/>
        <xdr:cNvSpPr/>
      </xdr:nvSpPr>
      <xdr:spPr>
        <a:xfrm>
          <a:off x="3937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12899</xdr:rowOff>
    </xdr:from>
    <xdr:ext cx="736600" cy="259045"/>
    <xdr:sp macro="" textlink="">
      <xdr:nvSpPr>
        <xdr:cNvPr id="89" name="テキスト ボックス 88"/>
        <xdr:cNvSpPr txBox="1"/>
      </xdr:nvSpPr>
      <xdr:spPr>
        <a:xfrm>
          <a:off x="3606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90" name="円/楕円 89"/>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1" name="テキスト ボックス 90"/>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21772</xdr:rowOff>
    </xdr:from>
    <xdr:to>
      <xdr:col>3</xdr:col>
      <xdr:colOff>193675</xdr:colOff>
      <xdr:row>38</xdr:row>
      <xdr:rowOff>123372</xdr:rowOff>
    </xdr:to>
    <xdr:sp macro="" textlink="">
      <xdr:nvSpPr>
        <xdr:cNvPr id="92" name="円/楕円 91"/>
        <xdr:cNvSpPr/>
      </xdr:nvSpPr>
      <xdr:spPr>
        <a:xfrm>
          <a:off x="2159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108149</xdr:rowOff>
    </xdr:from>
    <xdr:ext cx="762000" cy="259045"/>
    <xdr:sp macro="" textlink="">
      <xdr:nvSpPr>
        <xdr:cNvPr id="93" name="テキスト ボックス 92"/>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4" name="円/楕円 93"/>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5" name="テキスト ボックス 94"/>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ポイント悪化し、前年度決算額に対し</a:t>
          </a:r>
          <a:r>
            <a:rPr lang="en-US" altLang="ja-JP" sz="1100" b="0" i="0" baseline="0">
              <a:solidFill>
                <a:schemeClr val="dk1"/>
              </a:solidFill>
              <a:effectLst/>
              <a:latin typeface="+mn-lt"/>
              <a:ea typeface="+mn-ea"/>
              <a:cs typeface="+mn-cs"/>
            </a:rPr>
            <a:t>196,717</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％）増で類似団体平均を</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上回っている。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主な要因は</a:t>
          </a:r>
          <a:r>
            <a:rPr lang="ja-JP" altLang="en-US" sz="1100" b="0" i="0" baseline="0">
              <a:solidFill>
                <a:schemeClr val="dk1"/>
              </a:solidFill>
              <a:effectLst/>
              <a:latin typeface="+mn-lt"/>
              <a:ea typeface="+mn-ea"/>
              <a:cs typeface="+mn-cs"/>
            </a:rPr>
            <a:t>、緊急雇用対策事業の減により労働費分が</a:t>
          </a:r>
          <a:r>
            <a:rPr lang="en-US" altLang="ja-JP" sz="1100" b="0" i="0" baseline="0">
              <a:solidFill>
                <a:schemeClr val="dk1"/>
              </a:solidFill>
              <a:effectLst/>
              <a:latin typeface="+mn-lt"/>
              <a:ea typeface="+mn-ea"/>
              <a:cs typeface="+mn-cs"/>
            </a:rPr>
            <a:t>262,771</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57.9</a:t>
          </a:r>
          <a:r>
            <a:rPr lang="ja-JP" altLang="en-US" sz="1100" b="0" i="0" baseline="0">
              <a:solidFill>
                <a:schemeClr val="dk1"/>
              </a:solidFill>
              <a:effectLst/>
              <a:latin typeface="+mn-lt"/>
              <a:ea typeface="+mn-ea"/>
              <a:cs typeface="+mn-cs"/>
            </a:rPr>
            <a:t>％）の減となったが、災害廃棄物処理事業</a:t>
          </a:r>
          <a:r>
            <a:rPr lang="en-US" altLang="ja-JP" sz="1100" b="0" i="0" baseline="0">
              <a:solidFill>
                <a:schemeClr val="dk1"/>
              </a:solidFill>
              <a:effectLst/>
              <a:latin typeface="+mn-lt"/>
              <a:ea typeface="+mn-ea"/>
              <a:cs typeface="+mn-cs"/>
            </a:rPr>
            <a:t>329,213</a:t>
          </a:r>
          <a:r>
            <a:rPr lang="ja-JP" altLang="en-US" sz="1100" b="0" i="0" baseline="0">
              <a:solidFill>
                <a:schemeClr val="dk1"/>
              </a:solidFill>
              <a:effectLst/>
              <a:latin typeface="+mn-lt"/>
              <a:ea typeface="+mn-ea"/>
              <a:cs typeface="+mn-cs"/>
            </a:rPr>
            <a:t>千円（皆増）及び復興交付金事業水産業費分</a:t>
          </a:r>
          <a:r>
            <a:rPr lang="en-US" altLang="ja-JP" sz="1100" b="0" i="0" baseline="0">
              <a:solidFill>
                <a:schemeClr val="dk1"/>
              </a:solidFill>
              <a:effectLst/>
              <a:latin typeface="+mn-lt"/>
              <a:ea typeface="+mn-ea"/>
              <a:cs typeface="+mn-cs"/>
            </a:rPr>
            <a:t>14,364</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54.2</a:t>
          </a:r>
          <a:r>
            <a:rPr lang="ja-JP" altLang="en-US" sz="1100" b="0" i="0" baseline="0">
              <a:solidFill>
                <a:schemeClr val="dk1"/>
              </a:solidFill>
              <a:effectLst/>
              <a:latin typeface="+mn-lt"/>
              <a:ea typeface="+mn-ea"/>
              <a:cs typeface="+mn-cs"/>
            </a:rPr>
            <a:t>％）の増などにより、総額</a:t>
          </a:r>
          <a:r>
            <a:rPr lang="en-US" altLang="ja-JP" sz="1100" b="0" i="0" baseline="0">
              <a:solidFill>
                <a:schemeClr val="dk1"/>
              </a:solidFill>
              <a:effectLst/>
              <a:latin typeface="+mn-lt"/>
              <a:ea typeface="+mn-ea"/>
              <a:cs typeface="+mn-cs"/>
            </a:rPr>
            <a:t>196,717</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10.9</a:t>
          </a:r>
          <a:r>
            <a:rPr lang="ja-JP" altLang="en-US" sz="1100" b="0" i="0" baseline="0">
              <a:solidFill>
                <a:schemeClr val="dk1"/>
              </a:solidFill>
              <a:effectLst/>
              <a:latin typeface="+mn-lt"/>
              <a:ea typeface="+mn-ea"/>
              <a:cs typeface="+mn-cs"/>
            </a:rPr>
            <a:t>％）の増となったものによる。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今後施設の老朽化に伴う維持補修費などによる物件費の増が予測されることから、施設の統廃合や臨時職員数の削減等による物件費の徹底した見直しを行い改善に努める。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85090</xdr:rowOff>
    </xdr:from>
    <xdr:to>
      <xdr:col>24</xdr:col>
      <xdr:colOff>31750</xdr:colOff>
      <xdr:row>18</xdr:row>
      <xdr:rowOff>127000</xdr:rowOff>
    </xdr:to>
    <xdr:cxnSp macro="">
      <xdr:nvCxnSpPr>
        <xdr:cNvPr id="126" name="直線コネクタ 125"/>
        <xdr:cNvCxnSpPr/>
      </xdr:nvCxnSpPr>
      <xdr:spPr>
        <a:xfrm>
          <a:off x="15671800" y="29997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24147</xdr:rowOff>
    </xdr:from>
    <xdr:ext cx="762000" cy="259045"/>
    <xdr:sp macro="" textlink="">
      <xdr:nvSpPr>
        <xdr:cNvPr id="127"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85090</xdr:rowOff>
    </xdr:to>
    <xdr:cxnSp macro="">
      <xdr:nvCxnSpPr>
        <xdr:cNvPr id="129" name="直線コネクタ 128"/>
        <xdr:cNvCxnSpPr/>
      </xdr:nvCxnSpPr>
      <xdr:spPr>
        <a:xfrm>
          <a:off x="14782800" y="296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31" name="テキスト ボックス 13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54610</xdr:rowOff>
    </xdr:to>
    <xdr:cxnSp macro="">
      <xdr:nvCxnSpPr>
        <xdr:cNvPr id="132" name="直線コネクタ 131"/>
        <xdr:cNvCxnSpPr/>
      </xdr:nvCxnSpPr>
      <xdr:spPr>
        <a:xfrm>
          <a:off x="13893800" y="2893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34" name="テキスト ボックス 133"/>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24130</xdr:rowOff>
    </xdr:to>
    <xdr:cxnSp macro="">
      <xdr:nvCxnSpPr>
        <xdr:cNvPr id="135" name="直線コネクタ 134"/>
        <xdr:cNvCxnSpPr/>
      </xdr:nvCxnSpPr>
      <xdr:spPr>
        <a:xfrm flipV="1">
          <a:off x="13004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41910</xdr:rowOff>
    </xdr:from>
    <xdr:to>
      <xdr:col>20</xdr:col>
      <xdr:colOff>209550</xdr:colOff>
      <xdr:row>15</xdr:row>
      <xdr:rowOff>143510</xdr:rowOff>
    </xdr:to>
    <xdr:sp macro="" textlink="">
      <xdr:nvSpPr>
        <xdr:cNvPr id="136" name="フローチャート : 判断 135"/>
        <xdr:cNvSpPr/>
      </xdr:nvSpPr>
      <xdr:spPr>
        <a:xfrm>
          <a:off x="13843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37" name="テキスト ボックス 136"/>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8" name="フローチャート : 判断 137"/>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39" name="テキスト ボックス 138"/>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5" name="円/楕円 144"/>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6"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34290</xdr:rowOff>
    </xdr:from>
    <xdr:to>
      <xdr:col>22</xdr:col>
      <xdr:colOff>615950</xdr:colOff>
      <xdr:row>17</xdr:row>
      <xdr:rowOff>135890</xdr:rowOff>
    </xdr:to>
    <xdr:sp macro="" textlink="">
      <xdr:nvSpPr>
        <xdr:cNvPr id="147" name="円/楕円 146"/>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48" name="テキスト ボックス 147"/>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9" name="円/楕円 148"/>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50" name="テキスト ボックス 149"/>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1" name="円/楕円 150"/>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2" name="テキスト ボックス 151"/>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3" name="円/楕円 152"/>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4" name="テキスト ボックス 153"/>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扶助費に係る経常収支比率は類似団体平均を下回っているが、前年度より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ポイントの微増となっている。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補助事業は民生費分が</a:t>
          </a:r>
          <a:r>
            <a:rPr lang="en-US" altLang="ja-JP" sz="1100" b="0" i="0" baseline="0">
              <a:solidFill>
                <a:schemeClr val="dk1"/>
              </a:solidFill>
              <a:effectLst/>
              <a:latin typeface="+mn-lt"/>
              <a:ea typeface="+mn-ea"/>
              <a:cs typeface="+mn-cs"/>
            </a:rPr>
            <a:t>55,977</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7.5</a:t>
          </a:r>
          <a:r>
            <a:rPr lang="ja-JP" altLang="en-US" sz="1100" b="0" i="0" baseline="0">
              <a:solidFill>
                <a:schemeClr val="dk1"/>
              </a:solidFill>
              <a:effectLst/>
              <a:latin typeface="+mn-lt"/>
              <a:ea typeface="+mn-ea"/>
              <a:cs typeface="+mn-cs"/>
            </a:rPr>
            <a:t>％）増、単独事業は民生費分が</a:t>
          </a:r>
          <a:r>
            <a:rPr lang="en-US" altLang="ja-JP" sz="1100" b="0" i="0" baseline="0">
              <a:solidFill>
                <a:schemeClr val="dk1"/>
              </a:solidFill>
              <a:effectLst/>
              <a:latin typeface="+mn-lt"/>
              <a:ea typeface="+mn-ea"/>
              <a:cs typeface="+mn-cs"/>
            </a:rPr>
            <a:t>22,557</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13.4</a:t>
          </a:r>
          <a:r>
            <a:rPr lang="ja-JP" altLang="en-US" sz="1100" b="0" i="0" baseline="0">
              <a:solidFill>
                <a:schemeClr val="dk1"/>
              </a:solidFill>
              <a:effectLst/>
              <a:latin typeface="+mn-lt"/>
              <a:ea typeface="+mn-ea"/>
              <a:cs typeface="+mn-cs"/>
            </a:rPr>
            <a:t>％）減で、全体で</a:t>
          </a:r>
          <a:r>
            <a:rPr lang="en-US" altLang="ja-JP" sz="1100" b="0" i="0" baseline="0">
              <a:solidFill>
                <a:schemeClr val="dk1"/>
              </a:solidFill>
              <a:effectLst/>
              <a:latin typeface="+mn-lt"/>
              <a:ea typeface="+mn-ea"/>
              <a:cs typeface="+mn-cs"/>
            </a:rPr>
            <a:t>33,585</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％）増となっている。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住民サービスに直結する経費で</a:t>
          </a:r>
          <a:r>
            <a:rPr lang="ja-JP" altLang="en-US" sz="1100" b="0" i="0" baseline="0">
              <a:solidFill>
                <a:schemeClr val="dk1"/>
              </a:solidFill>
              <a:effectLst/>
              <a:latin typeface="+mn-lt"/>
              <a:ea typeface="+mn-ea"/>
              <a:cs typeface="+mn-cs"/>
            </a:rPr>
            <a:t>あり上昇傾向にあるが、財政を過度に圧迫することのないように注視する。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127000</xdr:rowOff>
    </xdr:to>
    <xdr:cxnSp macro="">
      <xdr:nvCxnSpPr>
        <xdr:cNvPr id="187" name="直線コネクタ 186"/>
        <xdr:cNvCxnSpPr/>
      </xdr:nvCxnSpPr>
      <xdr:spPr>
        <a:xfrm>
          <a:off x="3987800" y="951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8"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88900</xdr:rowOff>
    </xdr:to>
    <xdr:cxnSp macro="">
      <xdr:nvCxnSpPr>
        <xdr:cNvPr id="190" name="直線コネクタ 189"/>
        <xdr:cNvCxnSpPr/>
      </xdr:nvCxnSpPr>
      <xdr:spPr>
        <a:xfrm>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192" name="テキスト ボックス 19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55</xdr:row>
      <xdr:rowOff>69850</xdr:rowOff>
    </xdr:to>
    <xdr:cxnSp macro="">
      <xdr:nvCxnSpPr>
        <xdr:cNvPr id="193" name="直線コネクタ 192"/>
        <xdr:cNvCxnSpPr/>
      </xdr:nvCxnSpPr>
      <xdr:spPr>
        <a:xfrm>
          <a:off x="2209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5" name="テキスト ボックス 194"/>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88900</xdr:rowOff>
    </xdr:to>
    <xdr:cxnSp macro="">
      <xdr:nvCxnSpPr>
        <xdr:cNvPr id="196" name="直線コネクタ 195"/>
        <xdr:cNvCxnSpPr/>
      </xdr:nvCxnSpPr>
      <xdr:spPr>
        <a:xfrm>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7" name="フローチャート : 判断 196"/>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8" name="テキスト ボックス 197"/>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199" name="フローチャート : 判断 198"/>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0" name="テキスト ボックス 199"/>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6" name="円/楕円 205"/>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7"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8" name="円/楕円 207"/>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9" name="テキスト ボックス 208"/>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1" name="テキスト ボックス 210"/>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2" name="円/楕円 211"/>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3" name="テキスト ボックス 212"/>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4" name="円/楕円 213"/>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5" name="テキスト ボックス 214"/>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その他に係る経常収支比率は</a:t>
          </a:r>
          <a:r>
            <a:rPr lang="ja-JP" altLang="en-US" sz="1050" b="0" i="0" baseline="0">
              <a:solidFill>
                <a:schemeClr val="dk1"/>
              </a:solidFill>
              <a:effectLst/>
              <a:latin typeface="+mn-lt"/>
              <a:ea typeface="+mn-ea"/>
              <a:cs typeface="+mn-cs"/>
            </a:rPr>
            <a:t>前年度より</a:t>
          </a:r>
          <a:r>
            <a:rPr lang="en-US" altLang="ja-JP" sz="1050" b="0" i="0" baseline="0">
              <a:solidFill>
                <a:schemeClr val="dk1"/>
              </a:solidFill>
              <a:effectLst/>
              <a:latin typeface="+mn-lt"/>
              <a:ea typeface="+mn-ea"/>
              <a:cs typeface="+mn-cs"/>
            </a:rPr>
            <a:t>1.7</a:t>
          </a:r>
          <a:r>
            <a:rPr lang="ja-JP" altLang="en-US" sz="1050" b="0" i="0" baseline="0">
              <a:solidFill>
                <a:schemeClr val="dk1"/>
              </a:solidFill>
              <a:effectLst/>
              <a:latin typeface="+mn-lt"/>
              <a:ea typeface="+mn-ea"/>
              <a:cs typeface="+mn-cs"/>
            </a:rPr>
            <a:t>ポイント増加し、</a:t>
          </a:r>
          <a:r>
            <a:rPr lang="ja-JP" altLang="ja-JP" sz="1050" b="0" i="0" baseline="0">
              <a:solidFill>
                <a:schemeClr val="dk1"/>
              </a:solidFill>
              <a:effectLst/>
              <a:latin typeface="+mn-lt"/>
              <a:ea typeface="+mn-ea"/>
              <a:cs typeface="+mn-cs"/>
            </a:rPr>
            <a:t>類似団体平均</a:t>
          </a:r>
          <a:r>
            <a:rPr lang="ja-JP" altLang="en-US" sz="1050" b="0" i="0" baseline="0">
              <a:solidFill>
                <a:schemeClr val="dk1"/>
              </a:solidFill>
              <a:effectLst/>
              <a:latin typeface="+mn-lt"/>
              <a:ea typeface="+mn-ea"/>
              <a:cs typeface="+mn-cs"/>
            </a:rPr>
            <a:t>値並みとなった</a:t>
          </a:r>
          <a:r>
            <a:rPr lang="ja-JP" altLang="ja-JP" sz="1050" b="0" i="0" baseline="0">
              <a:solidFill>
                <a:schemeClr val="dk1"/>
              </a:solidFill>
              <a:effectLst/>
              <a:latin typeface="+mn-lt"/>
              <a:ea typeface="+mn-ea"/>
              <a:cs typeface="+mn-cs"/>
            </a:rPr>
            <a:t>。</a:t>
          </a:r>
          <a:endParaRPr lang="en-US" altLang="ja-JP" sz="1050" b="0" i="0" baseline="0">
            <a:solidFill>
              <a:schemeClr val="dk1"/>
            </a:solidFill>
            <a:effectLst/>
            <a:latin typeface="+mn-lt"/>
            <a:ea typeface="+mn-ea"/>
            <a:cs typeface="+mn-cs"/>
          </a:endParaRPr>
        </a:p>
        <a:p>
          <a:pPr rtl="0"/>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繰出金では、</a:t>
          </a:r>
          <a:r>
            <a:rPr lang="ja-JP" altLang="en-US" sz="1050" b="0" i="0" baseline="0">
              <a:solidFill>
                <a:schemeClr val="dk1"/>
              </a:solidFill>
              <a:effectLst/>
              <a:latin typeface="+mn-lt"/>
              <a:ea typeface="+mn-ea"/>
              <a:cs typeface="+mn-cs"/>
            </a:rPr>
            <a:t>久慈広域連合介護保険負担金</a:t>
          </a:r>
          <a:r>
            <a:rPr lang="en-US" altLang="ja-JP" sz="1050" b="0" i="0" baseline="0">
              <a:solidFill>
                <a:schemeClr val="dk1"/>
              </a:solidFill>
              <a:effectLst/>
              <a:latin typeface="+mn-lt"/>
              <a:ea typeface="+mn-ea"/>
              <a:cs typeface="+mn-cs"/>
            </a:rPr>
            <a:t>26,659</a:t>
          </a:r>
          <a:r>
            <a:rPr lang="ja-JP" altLang="en-US" sz="1050" b="0" i="0" baseline="0">
              <a:solidFill>
                <a:schemeClr val="dk1"/>
              </a:solidFill>
              <a:effectLst/>
              <a:latin typeface="+mn-lt"/>
              <a:ea typeface="+mn-ea"/>
              <a:cs typeface="+mn-cs"/>
            </a:rPr>
            <a:t>千円（</a:t>
          </a:r>
          <a:r>
            <a:rPr lang="en-US" altLang="ja-JP" sz="1050" b="0" i="0" baseline="0">
              <a:solidFill>
                <a:schemeClr val="dk1"/>
              </a:solidFill>
              <a:effectLst/>
              <a:latin typeface="+mn-lt"/>
              <a:ea typeface="+mn-ea"/>
              <a:cs typeface="+mn-cs"/>
            </a:rPr>
            <a:t>10.8</a:t>
          </a:r>
          <a:r>
            <a:rPr lang="ja-JP" altLang="en-US" sz="1050" b="0" i="0" baseline="0">
              <a:solidFill>
                <a:schemeClr val="dk1"/>
              </a:solidFill>
              <a:effectLst/>
              <a:latin typeface="+mn-lt"/>
              <a:ea typeface="+mn-ea"/>
              <a:cs typeface="+mn-cs"/>
            </a:rPr>
            <a:t>％）の増などにより、全体で</a:t>
          </a:r>
          <a:r>
            <a:rPr lang="en-US" altLang="ja-JP" sz="1050" b="0" i="0" baseline="0">
              <a:solidFill>
                <a:schemeClr val="dk1"/>
              </a:solidFill>
              <a:effectLst/>
              <a:latin typeface="+mn-lt"/>
              <a:ea typeface="+mn-ea"/>
              <a:cs typeface="+mn-cs"/>
            </a:rPr>
            <a:t>50,154</a:t>
          </a:r>
          <a:r>
            <a:rPr lang="ja-JP" altLang="en-US" sz="1050" b="0" i="0" baseline="0">
              <a:solidFill>
                <a:schemeClr val="dk1"/>
              </a:solidFill>
              <a:effectLst/>
              <a:latin typeface="+mn-lt"/>
              <a:ea typeface="+mn-ea"/>
              <a:cs typeface="+mn-cs"/>
            </a:rPr>
            <a:t>千円（</a:t>
          </a:r>
          <a:r>
            <a:rPr lang="en-US" altLang="ja-JP" sz="1050" b="0" i="0" baseline="0">
              <a:solidFill>
                <a:schemeClr val="dk1"/>
              </a:solidFill>
              <a:effectLst/>
              <a:latin typeface="+mn-lt"/>
              <a:ea typeface="+mn-ea"/>
              <a:cs typeface="+mn-cs"/>
            </a:rPr>
            <a:t>4.7</a:t>
          </a:r>
          <a:r>
            <a:rPr lang="ja-JP" altLang="en-US" sz="1050" b="0" i="0" baseline="0">
              <a:solidFill>
                <a:schemeClr val="dk1"/>
              </a:solidFill>
              <a:effectLst/>
              <a:latin typeface="+mn-lt"/>
              <a:ea typeface="+mn-ea"/>
              <a:cs typeface="+mn-cs"/>
            </a:rPr>
            <a:t>％）の増となった。また、積立金では、東日本大震災復興交付金基金が</a:t>
          </a:r>
          <a:r>
            <a:rPr lang="en-US" altLang="ja-JP" sz="1050" b="0" i="0" baseline="0">
              <a:solidFill>
                <a:schemeClr val="dk1"/>
              </a:solidFill>
              <a:effectLst/>
              <a:latin typeface="+mn-lt"/>
              <a:ea typeface="+mn-ea"/>
              <a:cs typeface="+mn-cs"/>
            </a:rPr>
            <a:t>173,599</a:t>
          </a:r>
          <a:r>
            <a:rPr lang="ja-JP" altLang="en-US" sz="1050" b="0" i="0" baseline="0">
              <a:solidFill>
                <a:schemeClr val="dk1"/>
              </a:solidFill>
              <a:effectLst/>
              <a:latin typeface="+mn-lt"/>
              <a:ea typeface="+mn-ea"/>
              <a:cs typeface="+mn-cs"/>
            </a:rPr>
            <a:t>千円（</a:t>
          </a:r>
          <a:r>
            <a:rPr lang="en-US" altLang="ja-JP" sz="1050" b="0" i="0" baseline="0">
              <a:solidFill>
                <a:schemeClr val="dk1"/>
              </a:solidFill>
              <a:effectLst/>
              <a:latin typeface="+mn-lt"/>
              <a:ea typeface="+mn-ea"/>
              <a:cs typeface="+mn-cs"/>
            </a:rPr>
            <a:t>41.9</a:t>
          </a:r>
          <a:r>
            <a:rPr lang="ja-JP" altLang="en-US" sz="1050" b="0" i="0" baseline="0">
              <a:solidFill>
                <a:schemeClr val="dk1"/>
              </a:solidFill>
              <a:effectLst/>
              <a:latin typeface="+mn-lt"/>
              <a:ea typeface="+mn-ea"/>
              <a:cs typeface="+mn-cs"/>
            </a:rPr>
            <a:t>％）の減となったものの、公共施設等整備基金（地域の元気臨時交付金分）が</a:t>
          </a:r>
          <a:r>
            <a:rPr lang="en-US" altLang="ja-JP" sz="1050" b="0" i="0" baseline="0">
              <a:solidFill>
                <a:schemeClr val="dk1"/>
              </a:solidFill>
              <a:effectLst/>
              <a:latin typeface="+mn-lt"/>
              <a:ea typeface="+mn-ea"/>
              <a:cs typeface="+mn-cs"/>
            </a:rPr>
            <a:t>135,000</a:t>
          </a:r>
          <a:r>
            <a:rPr lang="ja-JP" altLang="en-US" sz="1050" b="0" i="0" baseline="0">
              <a:solidFill>
                <a:schemeClr val="dk1"/>
              </a:solidFill>
              <a:effectLst/>
              <a:latin typeface="+mn-lt"/>
              <a:ea typeface="+mn-ea"/>
              <a:cs typeface="+mn-cs"/>
            </a:rPr>
            <a:t>千円（皆増）などにより、積立金合計で</a:t>
          </a:r>
          <a:r>
            <a:rPr lang="en-US" altLang="ja-JP" sz="1050" b="0" i="0" baseline="0">
              <a:solidFill>
                <a:schemeClr val="dk1"/>
              </a:solidFill>
              <a:effectLst/>
              <a:latin typeface="+mn-lt"/>
              <a:ea typeface="+mn-ea"/>
              <a:cs typeface="+mn-cs"/>
            </a:rPr>
            <a:t>289,324</a:t>
          </a:r>
          <a:r>
            <a:rPr lang="ja-JP" altLang="en-US" sz="1050" b="0" i="0" baseline="0">
              <a:solidFill>
                <a:schemeClr val="dk1"/>
              </a:solidFill>
              <a:effectLst/>
              <a:latin typeface="+mn-lt"/>
              <a:ea typeface="+mn-ea"/>
              <a:cs typeface="+mn-cs"/>
            </a:rPr>
            <a:t>千円（</a:t>
          </a:r>
          <a:r>
            <a:rPr lang="en-US" altLang="ja-JP" sz="1050" b="0" i="0" baseline="0">
              <a:solidFill>
                <a:schemeClr val="dk1"/>
              </a:solidFill>
              <a:effectLst/>
              <a:latin typeface="+mn-lt"/>
              <a:ea typeface="+mn-ea"/>
              <a:cs typeface="+mn-cs"/>
            </a:rPr>
            <a:t>35.0</a:t>
          </a:r>
          <a:r>
            <a:rPr lang="ja-JP" altLang="en-US" sz="1050" b="0" i="0" baseline="0">
              <a:solidFill>
                <a:schemeClr val="dk1"/>
              </a:solidFill>
              <a:effectLst/>
              <a:latin typeface="+mn-lt"/>
              <a:ea typeface="+mn-ea"/>
              <a:cs typeface="+mn-cs"/>
            </a:rPr>
            <a:t>％）の増となり、これらが比率を押し上げる要因となった。</a:t>
          </a:r>
          <a:endParaRPr lang="ja-JP" altLang="ja-JP" sz="1050">
            <a:effectLst/>
          </a:endParaRPr>
        </a:p>
        <a:p>
          <a:pPr rtl="0"/>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特別会計においては独立採算の原則に立ち返り、一般会計に負担が生じる繰入に依存しないように努める。</a:t>
          </a:r>
          <a:endParaRPr kumimoji="1" lang="ja-JP" altLang="en-US" sz="105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29028</xdr:rowOff>
    </xdr:from>
    <xdr:to>
      <xdr:col>24</xdr:col>
      <xdr:colOff>31750</xdr:colOff>
      <xdr:row>57</xdr:row>
      <xdr:rowOff>135165</xdr:rowOff>
    </xdr:to>
    <xdr:cxnSp macro="">
      <xdr:nvCxnSpPr>
        <xdr:cNvPr id="250" name="直線コネクタ 249"/>
        <xdr:cNvCxnSpPr/>
      </xdr:nvCxnSpPr>
      <xdr:spPr>
        <a:xfrm>
          <a:off x="15671800" y="9630228"/>
          <a:ext cx="8382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89099</xdr:rowOff>
    </xdr:from>
    <xdr:ext cx="762000" cy="259045"/>
    <xdr:sp macro="" textlink="">
      <xdr:nvSpPr>
        <xdr:cNvPr id="251"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29028</xdr:rowOff>
    </xdr:from>
    <xdr:to>
      <xdr:col>22</xdr:col>
      <xdr:colOff>565150</xdr:colOff>
      <xdr:row>56</xdr:row>
      <xdr:rowOff>78015</xdr:rowOff>
    </xdr:to>
    <xdr:cxnSp macro="">
      <xdr:nvCxnSpPr>
        <xdr:cNvPr id="253" name="直線コネクタ 252"/>
        <xdr:cNvCxnSpPr/>
      </xdr:nvCxnSpPr>
      <xdr:spPr>
        <a:xfrm flipV="1">
          <a:off x="14782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5" name="テキスト ボックス 254"/>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78015</xdr:rowOff>
    </xdr:from>
    <xdr:to>
      <xdr:col>21</xdr:col>
      <xdr:colOff>361950</xdr:colOff>
      <xdr:row>56</xdr:row>
      <xdr:rowOff>159657</xdr:rowOff>
    </xdr:to>
    <xdr:cxnSp macro="">
      <xdr:nvCxnSpPr>
        <xdr:cNvPr id="256" name="直線コネクタ 255"/>
        <xdr:cNvCxnSpPr/>
      </xdr:nvCxnSpPr>
      <xdr:spPr>
        <a:xfrm flipV="1">
          <a:off x="13893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8" name="テキスト ボックス 257"/>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4535</xdr:rowOff>
    </xdr:from>
    <xdr:to>
      <xdr:col>20</xdr:col>
      <xdr:colOff>158750</xdr:colOff>
      <xdr:row>56</xdr:row>
      <xdr:rowOff>159657</xdr:rowOff>
    </xdr:to>
    <xdr:cxnSp macro="">
      <xdr:nvCxnSpPr>
        <xdr:cNvPr id="259" name="直線コネクタ 258"/>
        <xdr:cNvCxnSpPr/>
      </xdr:nvCxnSpPr>
      <xdr:spPr>
        <a:xfrm>
          <a:off x="13004800" y="94342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0" name="フローチャート : 判断 259"/>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90005</xdr:rowOff>
    </xdr:from>
    <xdr:ext cx="762000" cy="259045"/>
    <xdr:sp macro="" textlink="">
      <xdr:nvSpPr>
        <xdr:cNvPr id="261" name="テキスト ボックス 260"/>
        <xdr:cNvSpPr txBox="1"/>
      </xdr:nvSpPr>
      <xdr:spPr>
        <a:xfrm>
          <a:off x="13512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2" name="フローチャート : 判断 261"/>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64605</xdr:rowOff>
    </xdr:from>
    <xdr:ext cx="762000" cy="259045"/>
    <xdr:sp macro="" textlink="">
      <xdr:nvSpPr>
        <xdr:cNvPr id="263" name="テキスト ボックス 262"/>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84365</xdr:rowOff>
    </xdr:from>
    <xdr:to>
      <xdr:col>24</xdr:col>
      <xdr:colOff>82550</xdr:colOff>
      <xdr:row>58</xdr:row>
      <xdr:rowOff>14515</xdr:rowOff>
    </xdr:to>
    <xdr:sp macro="" textlink="">
      <xdr:nvSpPr>
        <xdr:cNvPr id="269" name="円/楕円 268"/>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100892</xdr:rowOff>
    </xdr:from>
    <xdr:ext cx="762000" cy="259045"/>
    <xdr:sp macro="" textlink="">
      <xdr:nvSpPr>
        <xdr:cNvPr id="270" name="その他該当値テキスト"/>
        <xdr:cNvSpPr txBox="1"/>
      </xdr:nvSpPr>
      <xdr:spPr>
        <a:xfrm>
          <a:off x="165989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149678</xdr:rowOff>
    </xdr:from>
    <xdr:to>
      <xdr:col>22</xdr:col>
      <xdr:colOff>615950</xdr:colOff>
      <xdr:row>56</xdr:row>
      <xdr:rowOff>79828</xdr:rowOff>
    </xdr:to>
    <xdr:sp macro="" textlink="">
      <xdr:nvSpPr>
        <xdr:cNvPr id="271" name="円/楕円 270"/>
        <xdr:cNvSpPr/>
      </xdr:nvSpPr>
      <xdr:spPr>
        <a:xfrm>
          <a:off x="15621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90005</xdr:rowOff>
    </xdr:from>
    <xdr:ext cx="736600" cy="259045"/>
    <xdr:sp macro="" textlink="">
      <xdr:nvSpPr>
        <xdr:cNvPr id="272" name="テキスト ボックス 271"/>
        <xdr:cNvSpPr txBox="1"/>
      </xdr:nvSpPr>
      <xdr:spPr>
        <a:xfrm>
          <a:off x="15290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27215</xdr:rowOff>
    </xdr:from>
    <xdr:to>
      <xdr:col>21</xdr:col>
      <xdr:colOff>412750</xdr:colOff>
      <xdr:row>56</xdr:row>
      <xdr:rowOff>128815</xdr:rowOff>
    </xdr:to>
    <xdr:sp macro="" textlink="">
      <xdr:nvSpPr>
        <xdr:cNvPr id="273" name="円/楕円 272"/>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74" name="テキスト ボックス 273"/>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108857</xdr:rowOff>
    </xdr:from>
    <xdr:to>
      <xdr:col>20</xdr:col>
      <xdr:colOff>209550</xdr:colOff>
      <xdr:row>57</xdr:row>
      <xdr:rowOff>39007</xdr:rowOff>
    </xdr:to>
    <xdr:sp macro="" textlink="">
      <xdr:nvSpPr>
        <xdr:cNvPr id="275" name="円/楕円 274"/>
        <xdr:cNvSpPr/>
      </xdr:nvSpPr>
      <xdr:spPr>
        <a:xfrm>
          <a:off x="13843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23784</xdr:rowOff>
    </xdr:from>
    <xdr:ext cx="762000" cy="259045"/>
    <xdr:sp macro="" textlink="">
      <xdr:nvSpPr>
        <xdr:cNvPr id="276" name="テキスト ボックス 275"/>
        <xdr:cNvSpPr txBox="1"/>
      </xdr:nvSpPr>
      <xdr:spPr>
        <a:xfrm>
          <a:off x="13512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125185</xdr:rowOff>
    </xdr:from>
    <xdr:to>
      <xdr:col>19</xdr:col>
      <xdr:colOff>6350</xdr:colOff>
      <xdr:row>55</xdr:row>
      <xdr:rowOff>55335</xdr:rowOff>
    </xdr:to>
    <xdr:sp macro="" textlink="">
      <xdr:nvSpPr>
        <xdr:cNvPr id="277" name="円/楕円 276"/>
        <xdr:cNvSpPr/>
      </xdr:nvSpPr>
      <xdr:spPr>
        <a:xfrm>
          <a:off x="12954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65512</xdr:rowOff>
    </xdr:from>
    <xdr:ext cx="762000" cy="259045"/>
    <xdr:sp macro="" textlink="">
      <xdr:nvSpPr>
        <xdr:cNvPr id="278" name="テキスト ボックス 277"/>
        <xdr:cNvSpPr txBox="1"/>
      </xdr:nvSpPr>
      <xdr:spPr>
        <a:xfrm>
          <a:off x="12623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補助費等に係る経常収支比率は、前年度より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ポイント改善したが、依然類似団体平均を上回っている。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久慈広域連合に対する火葬場整備分の補助費</a:t>
          </a:r>
          <a:r>
            <a:rPr lang="en-US" altLang="ja-JP" sz="1100" b="0" i="0" baseline="0">
              <a:solidFill>
                <a:schemeClr val="dk1"/>
              </a:solidFill>
              <a:effectLst/>
              <a:latin typeface="+mn-lt"/>
              <a:ea typeface="+mn-ea"/>
              <a:cs typeface="+mn-cs"/>
            </a:rPr>
            <a:t>70,104</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42.3</a:t>
          </a:r>
          <a:r>
            <a:rPr lang="ja-JP" altLang="en-US" sz="1100" b="0" i="0" baseline="0">
              <a:solidFill>
                <a:schemeClr val="dk1"/>
              </a:solidFill>
              <a:effectLst/>
              <a:latin typeface="+mn-lt"/>
              <a:ea typeface="+mn-ea"/>
              <a:cs typeface="+mn-cs"/>
            </a:rPr>
            <a:t>％）の減及び消防施設災害復旧事業分</a:t>
          </a:r>
          <a:r>
            <a:rPr lang="en-US" altLang="ja-JP" sz="1100" b="0" i="0" baseline="0">
              <a:solidFill>
                <a:schemeClr val="dk1"/>
              </a:solidFill>
              <a:effectLst/>
              <a:latin typeface="+mn-lt"/>
              <a:ea typeface="+mn-ea"/>
              <a:cs typeface="+mn-cs"/>
            </a:rPr>
            <a:t>100,610</a:t>
          </a:r>
          <a:r>
            <a:rPr lang="ja-JP" altLang="en-US" sz="1100" b="0" i="0" baseline="0">
              <a:solidFill>
                <a:schemeClr val="dk1"/>
              </a:solidFill>
              <a:effectLst/>
              <a:latin typeface="+mn-lt"/>
              <a:ea typeface="+mn-ea"/>
              <a:cs typeface="+mn-cs"/>
            </a:rPr>
            <a:t>千円（皆減）並びに水産物加工処理施設整備事業負担金</a:t>
          </a:r>
          <a:r>
            <a:rPr lang="en-US" altLang="ja-JP" sz="1100" b="0" i="0" baseline="0">
              <a:solidFill>
                <a:schemeClr val="dk1"/>
              </a:solidFill>
              <a:effectLst/>
              <a:latin typeface="+mn-lt"/>
              <a:ea typeface="+mn-ea"/>
              <a:cs typeface="+mn-cs"/>
            </a:rPr>
            <a:t>46,636</a:t>
          </a:r>
          <a:r>
            <a:rPr lang="ja-JP" altLang="en-US" sz="1100" b="0" i="0" baseline="0">
              <a:solidFill>
                <a:schemeClr val="dk1"/>
              </a:solidFill>
              <a:effectLst/>
              <a:latin typeface="+mn-lt"/>
              <a:ea typeface="+mn-ea"/>
              <a:cs typeface="+mn-cs"/>
            </a:rPr>
            <a:t>千円（皆減）により、全体で</a:t>
          </a:r>
          <a:r>
            <a:rPr lang="en-US" altLang="ja-JP" sz="1100" b="0" i="0" baseline="0">
              <a:solidFill>
                <a:schemeClr val="dk1"/>
              </a:solidFill>
              <a:effectLst/>
              <a:latin typeface="+mn-lt"/>
              <a:ea typeface="+mn-ea"/>
              <a:cs typeface="+mn-cs"/>
            </a:rPr>
            <a:t>184,628</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10.8</a:t>
          </a:r>
          <a:r>
            <a:rPr lang="ja-JP" altLang="en-US" sz="1100" b="0" i="0" baseline="0">
              <a:solidFill>
                <a:schemeClr val="dk1"/>
              </a:solidFill>
              <a:effectLst/>
              <a:latin typeface="+mn-lt"/>
              <a:ea typeface="+mn-ea"/>
              <a:cs typeface="+mn-cs"/>
            </a:rPr>
            <a:t>％）の減となったことが、ポイント改善の要因である。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今後とも、通常事業分については町単独補助金の整理合理化を図り、補助費等の抑制に努める。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130810</xdr:rowOff>
    </xdr:from>
    <xdr:to>
      <xdr:col>24</xdr:col>
      <xdr:colOff>31750</xdr:colOff>
      <xdr:row>37</xdr:row>
      <xdr:rowOff>138430</xdr:rowOff>
    </xdr:to>
    <xdr:cxnSp macro="">
      <xdr:nvCxnSpPr>
        <xdr:cNvPr id="311" name="直線コネクタ 310"/>
        <xdr:cNvCxnSpPr/>
      </xdr:nvCxnSpPr>
      <xdr:spPr>
        <a:xfrm flipV="1">
          <a:off x="15671800" y="6474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54627</xdr:rowOff>
    </xdr:from>
    <xdr:ext cx="762000" cy="259045"/>
    <xdr:sp macro="" textlink="">
      <xdr:nvSpPr>
        <xdr:cNvPr id="312"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37</xdr:row>
      <xdr:rowOff>146050</xdr:rowOff>
    </xdr:to>
    <xdr:cxnSp macro="">
      <xdr:nvCxnSpPr>
        <xdr:cNvPr id="314" name="直線コネクタ 313"/>
        <xdr:cNvCxnSpPr/>
      </xdr:nvCxnSpPr>
      <xdr:spPr>
        <a:xfrm flipV="1">
          <a:off x="14782800" y="648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16" name="テキスト ボックス 315"/>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130810</xdr:rowOff>
    </xdr:from>
    <xdr:to>
      <xdr:col>21</xdr:col>
      <xdr:colOff>361950</xdr:colOff>
      <xdr:row>37</xdr:row>
      <xdr:rowOff>146050</xdr:rowOff>
    </xdr:to>
    <xdr:cxnSp macro="">
      <xdr:nvCxnSpPr>
        <xdr:cNvPr id="317" name="直線コネクタ 316"/>
        <xdr:cNvCxnSpPr/>
      </xdr:nvCxnSpPr>
      <xdr:spPr>
        <a:xfrm>
          <a:off x="13893800" y="647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19" name="テキスト ボックス 318"/>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130810</xdr:rowOff>
    </xdr:from>
    <xdr:to>
      <xdr:col>20</xdr:col>
      <xdr:colOff>158750</xdr:colOff>
      <xdr:row>37</xdr:row>
      <xdr:rowOff>168910</xdr:rowOff>
    </xdr:to>
    <xdr:cxnSp macro="">
      <xdr:nvCxnSpPr>
        <xdr:cNvPr id="320" name="直線コネクタ 319"/>
        <xdr:cNvCxnSpPr/>
      </xdr:nvCxnSpPr>
      <xdr:spPr>
        <a:xfrm flipV="1">
          <a:off x="13004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1" name="フローチャート : 判断 320"/>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22" name="テキスト ボックス 321"/>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3" name="フローチャート : 判断 322"/>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4" name="テキスト ボックス 323"/>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80010</xdr:rowOff>
    </xdr:from>
    <xdr:to>
      <xdr:col>24</xdr:col>
      <xdr:colOff>82550</xdr:colOff>
      <xdr:row>38</xdr:row>
      <xdr:rowOff>10160</xdr:rowOff>
    </xdr:to>
    <xdr:sp macro="" textlink="">
      <xdr:nvSpPr>
        <xdr:cNvPr id="330" name="円/楕円 329"/>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52087</xdr:rowOff>
    </xdr:from>
    <xdr:ext cx="762000" cy="259045"/>
    <xdr:sp macro="" textlink="">
      <xdr:nvSpPr>
        <xdr:cNvPr id="331" name="補助費等該当値テキスト"/>
        <xdr:cNvSpPr txBox="1"/>
      </xdr:nvSpPr>
      <xdr:spPr>
        <a:xfrm>
          <a:off x="16598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32" name="円/楕円 331"/>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33" name="テキスト ボックス 332"/>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95250</xdr:rowOff>
    </xdr:from>
    <xdr:to>
      <xdr:col>21</xdr:col>
      <xdr:colOff>412750</xdr:colOff>
      <xdr:row>38</xdr:row>
      <xdr:rowOff>25400</xdr:rowOff>
    </xdr:to>
    <xdr:sp macro="" textlink="">
      <xdr:nvSpPr>
        <xdr:cNvPr id="334" name="円/楕円 333"/>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10177</xdr:rowOff>
    </xdr:from>
    <xdr:ext cx="762000" cy="259045"/>
    <xdr:sp macro="" textlink="">
      <xdr:nvSpPr>
        <xdr:cNvPr id="335" name="テキスト ボックス 334"/>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80010</xdr:rowOff>
    </xdr:from>
    <xdr:to>
      <xdr:col>20</xdr:col>
      <xdr:colOff>209550</xdr:colOff>
      <xdr:row>38</xdr:row>
      <xdr:rowOff>10160</xdr:rowOff>
    </xdr:to>
    <xdr:sp macro="" textlink="">
      <xdr:nvSpPr>
        <xdr:cNvPr id="336" name="円/楕円 335"/>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166387</xdr:rowOff>
    </xdr:from>
    <xdr:ext cx="762000" cy="259045"/>
    <xdr:sp macro="" textlink="">
      <xdr:nvSpPr>
        <xdr:cNvPr id="337" name="テキスト ボックス 336"/>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118110</xdr:rowOff>
    </xdr:from>
    <xdr:to>
      <xdr:col>19</xdr:col>
      <xdr:colOff>6350</xdr:colOff>
      <xdr:row>38</xdr:row>
      <xdr:rowOff>48260</xdr:rowOff>
    </xdr:to>
    <xdr:sp macro="" textlink="">
      <xdr:nvSpPr>
        <xdr:cNvPr id="338" name="円/楕円 337"/>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33037</xdr:rowOff>
    </xdr:from>
    <xdr:ext cx="762000" cy="259045"/>
    <xdr:sp macro="" textlink="">
      <xdr:nvSpPr>
        <xdr:cNvPr id="339" name="テキスト ボックス 338"/>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a:t>
          </a:r>
          <a:r>
            <a:rPr lang="ja-JP" altLang="en-US" sz="1100" b="0" i="0" baseline="0">
              <a:solidFill>
                <a:schemeClr val="dk1"/>
              </a:solidFill>
              <a:effectLst/>
              <a:latin typeface="+mn-lt"/>
              <a:ea typeface="+mn-ea"/>
              <a:cs typeface="+mn-cs"/>
            </a:rPr>
            <a:t>昨年と同じ値であるが、</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下回っている。合併に伴う大規模な事業を実施しているが、今後においてもプライマリーバランスの確保、実質公債費比率の動向を見極めながら、緊急性、必要性を検討し事業の取捨選択に努める。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合併特例債が</a:t>
          </a:r>
          <a:r>
            <a:rPr lang="en-US" altLang="ja-JP" sz="1100" b="0" i="0" baseline="0">
              <a:solidFill>
                <a:schemeClr val="dk1"/>
              </a:solidFill>
              <a:effectLst/>
              <a:latin typeface="+mn-lt"/>
              <a:ea typeface="+mn-ea"/>
              <a:cs typeface="+mn-cs"/>
            </a:rPr>
            <a:t>19,586</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％）増、過疎債が</a:t>
          </a:r>
          <a:r>
            <a:rPr lang="en-US" altLang="ja-JP" sz="1100" b="0" i="0" baseline="0">
              <a:solidFill>
                <a:schemeClr val="dk1"/>
              </a:solidFill>
              <a:effectLst/>
              <a:latin typeface="+mn-lt"/>
              <a:ea typeface="+mn-ea"/>
              <a:cs typeface="+mn-cs"/>
            </a:rPr>
            <a:t>1,686</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56.2</a:t>
          </a:r>
          <a:r>
            <a:rPr lang="ja-JP" altLang="en-US" sz="1100" b="0" i="0" baseline="0">
              <a:solidFill>
                <a:schemeClr val="dk1"/>
              </a:solidFill>
              <a:effectLst/>
              <a:latin typeface="+mn-lt"/>
              <a:ea typeface="+mn-ea"/>
              <a:cs typeface="+mn-cs"/>
            </a:rPr>
            <a:t>％）増であるが、辺地債が</a:t>
          </a:r>
          <a:r>
            <a:rPr lang="en-US" altLang="ja-JP" sz="1100" b="0" i="0" baseline="0">
              <a:solidFill>
                <a:schemeClr val="dk1"/>
              </a:solidFill>
              <a:effectLst/>
              <a:latin typeface="+mn-lt"/>
              <a:ea typeface="+mn-ea"/>
              <a:cs typeface="+mn-cs"/>
            </a:rPr>
            <a:t>17,153</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4.8</a:t>
          </a:r>
          <a:r>
            <a:rPr lang="ja-JP" altLang="en-US" sz="1100" b="0" i="0" baseline="0">
              <a:solidFill>
                <a:schemeClr val="dk1"/>
              </a:solidFill>
              <a:effectLst/>
              <a:latin typeface="+mn-lt"/>
              <a:ea typeface="+mn-ea"/>
              <a:cs typeface="+mn-cs"/>
            </a:rPr>
            <a:t>％）減となっており、全体として</a:t>
          </a:r>
          <a:r>
            <a:rPr lang="en-US" altLang="ja-JP" sz="1100" b="0" i="0" baseline="0">
              <a:solidFill>
                <a:schemeClr val="dk1"/>
              </a:solidFill>
              <a:effectLst/>
              <a:latin typeface="+mn-lt"/>
              <a:ea typeface="+mn-ea"/>
              <a:cs typeface="+mn-cs"/>
            </a:rPr>
            <a:t>3,089</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％）の増となった。公債費比率は昨年と同じ値で推移したが</a:t>
          </a:r>
          <a:r>
            <a:rPr lang="ja-JP" altLang="ja-JP" sz="1100" b="0" i="0" baseline="0">
              <a:solidFill>
                <a:schemeClr val="dk1"/>
              </a:solidFill>
              <a:effectLst/>
              <a:latin typeface="+mn-lt"/>
              <a:ea typeface="+mn-ea"/>
              <a:cs typeface="+mn-cs"/>
            </a:rPr>
            <a:t>、今後も公債費の抑制に努めていく。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7" name="直線コネクタ 366"/>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31750</xdr:rowOff>
    </xdr:to>
    <xdr:cxnSp macro="">
      <xdr:nvCxnSpPr>
        <xdr:cNvPr id="372" name="直線コネクタ 371"/>
        <xdr:cNvCxnSpPr/>
      </xdr:nvCxnSpPr>
      <xdr:spPr>
        <a:xfrm>
          <a:off x="3987800" y="1357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170197</xdr:rowOff>
    </xdr:from>
    <xdr:ext cx="762000" cy="259045"/>
    <xdr:sp macro="" textlink="">
      <xdr:nvSpPr>
        <xdr:cNvPr id="373" name="公債費平均値テキスト"/>
        <xdr:cNvSpPr txBox="1"/>
      </xdr:nvSpPr>
      <xdr:spPr>
        <a:xfrm>
          <a:off x="4914900" y="1354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4" name="フローチャート : 判断 373"/>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31750</xdr:rowOff>
    </xdr:to>
    <xdr:cxnSp macro="">
      <xdr:nvCxnSpPr>
        <xdr:cNvPr id="375" name="直線コネクタ 374"/>
        <xdr:cNvCxnSpPr/>
      </xdr:nvCxnSpPr>
      <xdr:spPr>
        <a:xfrm>
          <a:off x="3098800" y="1353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6" name="フローチャート : 判断 375"/>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77" name="テキスト ボックス 376"/>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157480</xdr:rowOff>
    </xdr:to>
    <xdr:cxnSp macro="">
      <xdr:nvCxnSpPr>
        <xdr:cNvPr id="378" name="直線コネクタ 377"/>
        <xdr:cNvCxnSpPr/>
      </xdr:nvCxnSpPr>
      <xdr:spPr>
        <a:xfrm>
          <a:off x="2209800" y="1350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79" name="フローチャート : 判断 378"/>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80" name="テキスト ボックス 379"/>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92711</xdr:rowOff>
    </xdr:to>
    <xdr:cxnSp macro="">
      <xdr:nvCxnSpPr>
        <xdr:cNvPr id="381" name="直線コネクタ 380"/>
        <xdr:cNvCxnSpPr/>
      </xdr:nvCxnSpPr>
      <xdr:spPr>
        <a:xfrm flipV="1">
          <a:off x="1320800" y="135001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87630</xdr:rowOff>
    </xdr:from>
    <xdr:to>
      <xdr:col>3</xdr:col>
      <xdr:colOff>193675</xdr:colOff>
      <xdr:row>80</xdr:row>
      <xdr:rowOff>17780</xdr:rowOff>
    </xdr:to>
    <xdr:sp macro="" textlink="">
      <xdr:nvSpPr>
        <xdr:cNvPr id="382" name="フローチャート : 判断 381"/>
        <xdr:cNvSpPr/>
      </xdr:nvSpPr>
      <xdr:spPr>
        <a:xfrm>
          <a:off x="2159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83" name="テキスト ボックス 382"/>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84" name="フローチャート : 判断 383"/>
        <xdr:cNvSpPr/>
      </xdr:nvSpPr>
      <xdr:spPr>
        <a:xfrm>
          <a:off x="127000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385" name="テキスト ボックス 384"/>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91" name="円/楕円 390"/>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168927</xdr:rowOff>
    </xdr:from>
    <xdr:ext cx="762000" cy="259045"/>
    <xdr:sp macro="" textlink="">
      <xdr:nvSpPr>
        <xdr:cNvPr id="392" name="公債費該当値テキスト"/>
        <xdr:cNvSpPr txBox="1"/>
      </xdr:nvSpPr>
      <xdr:spPr>
        <a:xfrm>
          <a:off x="4914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393" name="円/楕円 392"/>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92727</xdr:rowOff>
    </xdr:from>
    <xdr:ext cx="736600" cy="259045"/>
    <xdr:sp macro="" textlink="">
      <xdr:nvSpPr>
        <xdr:cNvPr id="394" name="テキスト ボックス 393"/>
        <xdr:cNvSpPr txBox="1"/>
      </xdr:nvSpPr>
      <xdr:spPr>
        <a:xfrm>
          <a:off x="3606800" y="132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95" name="円/楕円 394"/>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47007</xdr:rowOff>
    </xdr:from>
    <xdr:ext cx="762000" cy="259045"/>
    <xdr:sp macro="" textlink="">
      <xdr:nvSpPr>
        <xdr:cNvPr id="396" name="テキスト ボックス 395"/>
        <xdr:cNvSpPr txBox="1"/>
      </xdr:nvSpPr>
      <xdr:spPr>
        <a:xfrm>
          <a:off x="2717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7" name="円/楕円 396"/>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98" name="テキスト ボックス 397"/>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9" name="円/楕円 398"/>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400" name="テキスト ボックス 399"/>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公債費以外の経常収支比率は前年比</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ポイント増加し、類似団体と</a:t>
          </a:r>
          <a:r>
            <a:rPr lang="en-US" altLang="ja-JP" sz="1100" b="0" i="0" baseline="0">
              <a:solidFill>
                <a:schemeClr val="dk1"/>
              </a:solidFill>
              <a:effectLst/>
              <a:latin typeface="+mn-lt"/>
              <a:ea typeface="+mn-ea"/>
              <a:cs typeface="+mn-cs"/>
            </a:rPr>
            <a:t>4.9</a:t>
          </a:r>
          <a:r>
            <a:rPr lang="ja-JP" altLang="en-US" sz="1100" b="0" i="0" baseline="0">
              <a:solidFill>
                <a:schemeClr val="dk1"/>
              </a:solidFill>
              <a:effectLst/>
              <a:latin typeface="+mn-lt"/>
              <a:ea typeface="+mn-ea"/>
              <a:cs typeface="+mn-cs"/>
            </a:rPr>
            <a:t>ポイントの開きがある。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補助事業では広域南線外舗装修繕事業</a:t>
          </a:r>
          <a:r>
            <a:rPr lang="en-US" altLang="ja-JP" sz="1100" b="0" i="0" baseline="0">
              <a:solidFill>
                <a:schemeClr val="dk1"/>
              </a:solidFill>
              <a:effectLst/>
              <a:latin typeface="+mn-lt"/>
              <a:ea typeface="+mn-ea"/>
              <a:cs typeface="+mn-cs"/>
            </a:rPr>
            <a:t>681,328</a:t>
          </a:r>
          <a:r>
            <a:rPr lang="ja-JP" altLang="en-US" sz="1100" b="0" i="0" baseline="0">
              <a:solidFill>
                <a:schemeClr val="dk1"/>
              </a:solidFill>
              <a:effectLst/>
              <a:latin typeface="+mn-lt"/>
              <a:ea typeface="+mn-ea"/>
              <a:cs typeface="+mn-cs"/>
            </a:rPr>
            <a:t>千円（皆増）及び種市小学校改築事業</a:t>
          </a:r>
          <a:r>
            <a:rPr lang="en-US" altLang="ja-JP" sz="1100" b="0" i="0" baseline="0">
              <a:solidFill>
                <a:schemeClr val="dk1"/>
              </a:solidFill>
              <a:effectLst/>
              <a:latin typeface="+mn-lt"/>
              <a:ea typeface="+mn-ea"/>
              <a:cs typeface="+mn-cs"/>
            </a:rPr>
            <a:t>414,276</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77.8</a:t>
          </a:r>
          <a:r>
            <a:rPr lang="ja-JP" altLang="en-US" sz="1100" b="0" i="0" baseline="0">
              <a:solidFill>
                <a:schemeClr val="dk1"/>
              </a:solidFill>
              <a:effectLst/>
              <a:latin typeface="+mn-lt"/>
              <a:ea typeface="+mn-ea"/>
              <a:cs typeface="+mn-cs"/>
            </a:rPr>
            <a:t>％）の増などが、単独事業では大野体育館大規模改修事業</a:t>
          </a:r>
          <a:r>
            <a:rPr lang="en-US" altLang="ja-JP" sz="1100" b="0" i="0" baseline="0">
              <a:solidFill>
                <a:schemeClr val="dk1"/>
              </a:solidFill>
              <a:effectLst/>
              <a:latin typeface="+mn-lt"/>
              <a:ea typeface="+mn-ea"/>
              <a:cs typeface="+mn-cs"/>
            </a:rPr>
            <a:t>195,936</a:t>
          </a:r>
          <a:r>
            <a:rPr lang="ja-JP" altLang="en-US" sz="1100" b="0" i="0" baseline="0">
              <a:solidFill>
                <a:schemeClr val="dk1"/>
              </a:solidFill>
              <a:effectLst/>
              <a:latin typeface="+mn-lt"/>
              <a:ea typeface="+mn-ea"/>
              <a:cs typeface="+mn-cs"/>
            </a:rPr>
            <a:t>千円（皆増）及び宿戸学区統合保育園整備事業</a:t>
          </a:r>
          <a:r>
            <a:rPr lang="en-US" altLang="ja-JP" sz="1100" b="0" i="0" baseline="0">
              <a:solidFill>
                <a:schemeClr val="dk1"/>
              </a:solidFill>
              <a:effectLst/>
              <a:latin typeface="+mn-lt"/>
              <a:ea typeface="+mn-ea"/>
              <a:cs typeface="+mn-cs"/>
            </a:rPr>
            <a:t>180,524</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452.9</a:t>
          </a:r>
          <a:r>
            <a:rPr lang="ja-JP" altLang="en-US" sz="1100" b="0" i="0" baseline="0">
              <a:solidFill>
                <a:schemeClr val="dk1"/>
              </a:solidFill>
              <a:effectLst/>
              <a:latin typeface="+mn-lt"/>
              <a:ea typeface="+mn-ea"/>
              <a:cs typeface="+mn-cs"/>
            </a:rPr>
            <a:t>％）の増などが、</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を増加させた要因である。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今後においてはプライマリーバランスの確保に努め、実質公債費比率の動向を見極めながら、事業の緊急性、必要性を検討し、事業の取捨選択に努める必要がある。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4" name="直線コネクタ 423"/>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5"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6" name="直線コネクタ 425"/>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7"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8" name="直線コネクタ 427"/>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86995</xdr:rowOff>
    </xdr:from>
    <xdr:to>
      <xdr:col>24</xdr:col>
      <xdr:colOff>31750</xdr:colOff>
      <xdr:row>77</xdr:row>
      <xdr:rowOff>121286</xdr:rowOff>
    </xdr:to>
    <xdr:cxnSp macro="">
      <xdr:nvCxnSpPr>
        <xdr:cNvPr id="429" name="直線コネクタ 428"/>
        <xdr:cNvCxnSpPr/>
      </xdr:nvCxnSpPr>
      <xdr:spPr>
        <a:xfrm>
          <a:off x="15671800" y="132886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1" name="フローチャート :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77</xdr:row>
      <xdr:rowOff>86995</xdr:rowOff>
    </xdr:to>
    <xdr:cxnSp macro="">
      <xdr:nvCxnSpPr>
        <xdr:cNvPr id="432" name="直線コネクタ 431"/>
        <xdr:cNvCxnSpPr/>
      </xdr:nvCxnSpPr>
      <xdr:spPr>
        <a:xfrm>
          <a:off x="14782800" y="13282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3" name="フローチャート : 判断 432"/>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45102</xdr:rowOff>
    </xdr:from>
    <xdr:ext cx="736600" cy="259045"/>
    <xdr:sp macro="" textlink="">
      <xdr:nvSpPr>
        <xdr:cNvPr id="434" name="テキスト ボックス 433"/>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167005</xdr:rowOff>
    </xdr:from>
    <xdr:to>
      <xdr:col>21</xdr:col>
      <xdr:colOff>361950</xdr:colOff>
      <xdr:row>77</xdr:row>
      <xdr:rowOff>81280</xdr:rowOff>
    </xdr:to>
    <xdr:cxnSp macro="">
      <xdr:nvCxnSpPr>
        <xdr:cNvPr id="435" name="直線コネクタ 434"/>
        <xdr:cNvCxnSpPr/>
      </xdr:nvCxnSpPr>
      <xdr:spPr>
        <a:xfrm>
          <a:off x="13893800" y="131972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7" name="テキスト ボックス 436"/>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167005</xdr:rowOff>
    </xdr:from>
    <xdr:to>
      <xdr:col>20</xdr:col>
      <xdr:colOff>158750</xdr:colOff>
      <xdr:row>77</xdr:row>
      <xdr:rowOff>18414</xdr:rowOff>
    </xdr:to>
    <xdr:cxnSp macro="">
      <xdr:nvCxnSpPr>
        <xdr:cNvPr id="438" name="直線コネクタ 437"/>
        <xdr:cNvCxnSpPr/>
      </xdr:nvCxnSpPr>
      <xdr:spPr>
        <a:xfrm flipV="1">
          <a:off x="13004800" y="131972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39" name="フローチャート : 判断 438"/>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0" name="テキスト ボックス 439"/>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41" name="フローチャート : 判断 440"/>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42" name="テキスト ボックス 441"/>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70486</xdr:rowOff>
    </xdr:from>
    <xdr:to>
      <xdr:col>24</xdr:col>
      <xdr:colOff>82550</xdr:colOff>
      <xdr:row>78</xdr:row>
      <xdr:rowOff>636</xdr:rowOff>
    </xdr:to>
    <xdr:sp macro="" textlink="">
      <xdr:nvSpPr>
        <xdr:cNvPr id="448" name="円/楕円 447"/>
        <xdr:cNvSpPr/>
      </xdr:nvSpPr>
      <xdr:spPr>
        <a:xfrm>
          <a:off x="164592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42563</xdr:rowOff>
    </xdr:from>
    <xdr:ext cx="762000" cy="259045"/>
    <xdr:sp macro="" textlink="">
      <xdr:nvSpPr>
        <xdr:cNvPr id="449" name="公債費以外該当値テキスト"/>
        <xdr:cNvSpPr txBox="1"/>
      </xdr:nvSpPr>
      <xdr:spPr>
        <a:xfrm>
          <a:off x="165989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36195</xdr:rowOff>
    </xdr:from>
    <xdr:to>
      <xdr:col>22</xdr:col>
      <xdr:colOff>615950</xdr:colOff>
      <xdr:row>77</xdr:row>
      <xdr:rowOff>137795</xdr:rowOff>
    </xdr:to>
    <xdr:sp macro="" textlink="">
      <xdr:nvSpPr>
        <xdr:cNvPr id="450" name="円/楕円 449"/>
        <xdr:cNvSpPr/>
      </xdr:nvSpPr>
      <xdr:spPr>
        <a:xfrm>
          <a:off x="15621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122572</xdr:rowOff>
    </xdr:from>
    <xdr:ext cx="736600" cy="259045"/>
    <xdr:sp macro="" textlink="">
      <xdr:nvSpPr>
        <xdr:cNvPr id="451" name="テキスト ボックス 450"/>
        <xdr:cNvSpPr txBox="1"/>
      </xdr:nvSpPr>
      <xdr:spPr>
        <a:xfrm>
          <a:off x="15290800" y="133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2" name="円/楕円 451"/>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53" name="テキスト ボックス 452"/>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116205</xdr:rowOff>
    </xdr:from>
    <xdr:to>
      <xdr:col>20</xdr:col>
      <xdr:colOff>209550</xdr:colOff>
      <xdr:row>77</xdr:row>
      <xdr:rowOff>46355</xdr:rowOff>
    </xdr:to>
    <xdr:sp macro="" textlink="">
      <xdr:nvSpPr>
        <xdr:cNvPr id="454" name="円/楕円 453"/>
        <xdr:cNvSpPr/>
      </xdr:nvSpPr>
      <xdr:spPr>
        <a:xfrm>
          <a:off x="13843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31132</xdr:rowOff>
    </xdr:from>
    <xdr:ext cx="762000" cy="259045"/>
    <xdr:sp macro="" textlink="">
      <xdr:nvSpPr>
        <xdr:cNvPr id="455" name="テキスト ボックス 454"/>
        <xdr:cNvSpPr txBox="1"/>
      </xdr:nvSpPr>
      <xdr:spPr>
        <a:xfrm>
          <a:off x="13512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139064</xdr:rowOff>
    </xdr:from>
    <xdr:to>
      <xdr:col>19</xdr:col>
      <xdr:colOff>6350</xdr:colOff>
      <xdr:row>77</xdr:row>
      <xdr:rowOff>69214</xdr:rowOff>
    </xdr:to>
    <xdr:sp macro="" textlink="">
      <xdr:nvSpPr>
        <xdr:cNvPr id="456" name="円/楕円 455"/>
        <xdr:cNvSpPr/>
      </xdr:nvSpPr>
      <xdr:spPr>
        <a:xfrm>
          <a:off x="12954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53991</xdr:rowOff>
    </xdr:from>
    <xdr:ext cx="762000" cy="259045"/>
    <xdr:sp macro="" textlink="">
      <xdr:nvSpPr>
        <xdr:cNvPr id="457" name="テキスト ボックス 456"/>
        <xdr:cNvSpPr txBox="1"/>
      </xdr:nvSpPr>
      <xdr:spPr>
        <a:xfrm>
          <a:off x="12623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岩手県洋野町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75837</xdr:rowOff>
    </xdr:from>
    <xdr:to>
      <xdr:col>4</xdr:col>
      <xdr:colOff>1117600</xdr:colOff>
      <xdr:row>16</xdr:row>
      <xdr:rowOff>138419</xdr:rowOff>
    </xdr:to>
    <xdr:cxnSp macro="">
      <xdr:nvCxnSpPr>
        <xdr:cNvPr id="52" name="直線コネクタ 51"/>
        <xdr:cNvCxnSpPr/>
      </xdr:nvCxnSpPr>
      <xdr:spPr bwMode="auto">
        <a:xfrm>
          <a:off x="5003800" y="2866662"/>
          <a:ext cx="647700" cy="62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165309</xdr:rowOff>
    </xdr:from>
    <xdr:ext cx="762000" cy="259045"/>
    <xdr:sp macro="" textlink="">
      <xdr:nvSpPr>
        <xdr:cNvPr id="53" name="人口1人当たり決算額の推移平均値テキスト130"/>
        <xdr:cNvSpPr txBox="1"/>
      </xdr:nvSpPr>
      <xdr:spPr>
        <a:xfrm>
          <a:off x="5740400" y="295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75837</xdr:rowOff>
    </xdr:from>
    <xdr:to>
      <xdr:col>4</xdr:col>
      <xdr:colOff>469900</xdr:colOff>
      <xdr:row>16</xdr:row>
      <xdr:rowOff>84284</xdr:rowOff>
    </xdr:to>
    <xdr:cxnSp macro="">
      <xdr:nvCxnSpPr>
        <xdr:cNvPr id="55" name="直線コネクタ 54"/>
        <xdr:cNvCxnSpPr/>
      </xdr:nvCxnSpPr>
      <xdr:spPr bwMode="auto">
        <a:xfrm flipV="1">
          <a:off x="4305300" y="2866662"/>
          <a:ext cx="698500" cy="8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71540</xdr:rowOff>
    </xdr:from>
    <xdr:ext cx="736600" cy="259045"/>
    <xdr:sp macro="" textlink="">
      <xdr:nvSpPr>
        <xdr:cNvPr id="57" name="テキスト ボックス 56"/>
        <xdr:cNvSpPr txBox="1"/>
      </xdr:nvSpPr>
      <xdr:spPr>
        <a:xfrm>
          <a:off x="4622800" y="303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84284</xdr:rowOff>
    </xdr:from>
    <xdr:to>
      <xdr:col>3</xdr:col>
      <xdr:colOff>904875</xdr:colOff>
      <xdr:row>16</xdr:row>
      <xdr:rowOff>130592</xdr:rowOff>
    </xdr:to>
    <xdr:cxnSp macro="">
      <xdr:nvCxnSpPr>
        <xdr:cNvPr id="58" name="直線コネクタ 57"/>
        <xdr:cNvCxnSpPr/>
      </xdr:nvCxnSpPr>
      <xdr:spPr bwMode="auto">
        <a:xfrm flipV="1">
          <a:off x="3606800" y="2875109"/>
          <a:ext cx="698500" cy="4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51619</xdr:rowOff>
    </xdr:from>
    <xdr:ext cx="762000" cy="259045"/>
    <xdr:sp macro="" textlink="">
      <xdr:nvSpPr>
        <xdr:cNvPr id="60" name="テキスト ボックス 59"/>
        <xdr:cNvSpPr txBox="1"/>
      </xdr:nvSpPr>
      <xdr:spPr>
        <a:xfrm>
          <a:off x="3924300" y="30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130592</xdr:rowOff>
    </xdr:from>
    <xdr:to>
      <xdr:col>3</xdr:col>
      <xdr:colOff>206375</xdr:colOff>
      <xdr:row>16</xdr:row>
      <xdr:rowOff>165078</xdr:rowOff>
    </xdr:to>
    <xdr:cxnSp macro="">
      <xdr:nvCxnSpPr>
        <xdr:cNvPr id="61" name="直線コネクタ 60"/>
        <xdr:cNvCxnSpPr/>
      </xdr:nvCxnSpPr>
      <xdr:spPr bwMode="auto">
        <a:xfrm flipV="1">
          <a:off x="2908300" y="2921417"/>
          <a:ext cx="698500" cy="3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109477</xdr:rowOff>
    </xdr:from>
    <xdr:ext cx="762000" cy="259045"/>
    <xdr:sp macro="" textlink="">
      <xdr:nvSpPr>
        <xdr:cNvPr id="63" name="テキスト ボックス 62"/>
        <xdr:cNvSpPr txBox="1"/>
      </xdr:nvSpPr>
      <xdr:spPr>
        <a:xfrm>
          <a:off x="3225800" y="307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130050</xdr:rowOff>
    </xdr:from>
    <xdr:ext cx="762000" cy="259045"/>
    <xdr:sp macro="" textlink="">
      <xdr:nvSpPr>
        <xdr:cNvPr id="65" name="テキスト ボックス 64"/>
        <xdr:cNvSpPr txBox="1"/>
      </xdr:nvSpPr>
      <xdr:spPr>
        <a:xfrm>
          <a:off x="2527300" y="309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87619</xdr:rowOff>
    </xdr:from>
    <xdr:to>
      <xdr:col>5</xdr:col>
      <xdr:colOff>34925</xdr:colOff>
      <xdr:row>17</xdr:row>
      <xdr:rowOff>17769</xdr:rowOff>
    </xdr:to>
    <xdr:sp macro="" textlink="">
      <xdr:nvSpPr>
        <xdr:cNvPr id="71" name="円/楕円 70"/>
        <xdr:cNvSpPr/>
      </xdr:nvSpPr>
      <xdr:spPr bwMode="auto">
        <a:xfrm>
          <a:off x="5600700" y="287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104146</xdr:rowOff>
    </xdr:from>
    <xdr:ext cx="762000" cy="259045"/>
    <xdr:sp macro="" textlink="">
      <xdr:nvSpPr>
        <xdr:cNvPr id="72" name="人口1人当たり決算額の推移該当値テキスト130"/>
        <xdr:cNvSpPr txBox="1"/>
      </xdr:nvSpPr>
      <xdr:spPr>
        <a:xfrm>
          <a:off x="5740400" y="27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25037</xdr:rowOff>
    </xdr:from>
    <xdr:to>
      <xdr:col>4</xdr:col>
      <xdr:colOff>520700</xdr:colOff>
      <xdr:row>16</xdr:row>
      <xdr:rowOff>126637</xdr:rowOff>
    </xdr:to>
    <xdr:sp macro="" textlink="">
      <xdr:nvSpPr>
        <xdr:cNvPr id="73" name="円/楕円 72"/>
        <xdr:cNvSpPr/>
      </xdr:nvSpPr>
      <xdr:spPr bwMode="auto">
        <a:xfrm>
          <a:off x="4953000" y="281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136814</xdr:rowOff>
    </xdr:from>
    <xdr:ext cx="736600" cy="259045"/>
    <xdr:sp macro="" textlink="">
      <xdr:nvSpPr>
        <xdr:cNvPr id="74" name="テキスト ボックス 73"/>
        <xdr:cNvSpPr txBox="1"/>
      </xdr:nvSpPr>
      <xdr:spPr>
        <a:xfrm>
          <a:off x="4622800" y="2584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128,325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33484</xdr:rowOff>
    </xdr:from>
    <xdr:to>
      <xdr:col>3</xdr:col>
      <xdr:colOff>955675</xdr:colOff>
      <xdr:row>16</xdr:row>
      <xdr:rowOff>135084</xdr:rowOff>
    </xdr:to>
    <xdr:sp macro="" textlink="">
      <xdr:nvSpPr>
        <xdr:cNvPr id="75" name="円/楕円 74"/>
        <xdr:cNvSpPr/>
      </xdr:nvSpPr>
      <xdr:spPr bwMode="auto">
        <a:xfrm>
          <a:off x="4254500" y="282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145261</xdr:rowOff>
    </xdr:from>
    <xdr:ext cx="762000" cy="259045"/>
    <xdr:sp macro="" textlink="">
      <xdr:nvSpPr>
        <xdr:cNvPr id="76" name="テキスト ボックス 75"/>
        <xdr:cNvSpPr txBox="1"/>
      </xdr:nvSpPr>
      <xdr:spPr>
        <a:xfrm>
          <a:off x="3924300" y="259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79792</xdr:rowOff>
    </xdr:from>
    <xdr:to>
      <xdr:col>3</xdr:col>
      <xdr:colOff>257175</xdr:colOff>
      <xdr:row>17</xdr:row>
      <xdr:rowOff>9942</xdr:rowOff>
    </xdr:to>
    <xdr:sp macro="" textlink="">
      <xdr:nvSpPr>
        <xdr:cNvPr id="77" name="円/楕円 76"/>
        <xdr:cNvSpPr/>
      </xdr:nvSpPr>
      <xdr:spPr bwMode="auto">
        <a:xfrm>
          <a:off x="3556000" y="287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20119</xdr:rowOff>
    </xdr:from>
    <xdr:ext cx="762000" cy="259045"/>
    <xdr:sp macro="" textlink="">
      <xdr:nvSpPr>
        <xdr:cNvPr id="78" name="テキスト ボックス 77"/>
        <xdr:cNvSpPr txBox="1"/>
      </xdr:nvSpPr>
      <xdr:spPr>
        <a:xfrm>
          <a:off x="3225800" y="263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123,295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114278</xdr:rowOff>
    </xdr:from>
    <xdr:to>
      <xdr:col>2</xdr:col>
      <xdr:colOff>692150</xdr:colOff>
      <xdr:row>17</xdr:row>
      <xdr:rowOff>44428</xdr:rowOff>
    </xdr:to>
    <xdr:sp macro="" textlink="">
      <xdr:nvSpPr>
        <xdr:cNvPr id="79" name="円/楕円 78"/>
        <xdr:cNvSpPr/>
      </xdr:nvSpPr>
      <xdr:spPr bwMode="auto">
        <a:xfrm>
          <a:off x="2857500" y="290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54605</xdr:rowOff>
    </xdr:from>
    <xdr:ext cx="762000" cy="259045"/>
    <xdr:sp macro="" textlink="">
      <xdr:nvSpPr>
        <xdr:cNvPr id="80" name="テキスト ボックス 79"/>
        <xdr:cNvSpPr txBox="1"/>
      </xdr:nvSpPr>
      <xdr:spPr>
        <a:xfrm>
          <a:off x="2527300" y="267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794</xdr:rowOff>
    </xdr:from>
    <xdr:to>
      <xdr:col>4</xdr:col>
      <xdr:colOff>1117600</xdr:colOff>
      <xdr:row>36</xdr:row>
      <xdr:rowOff>22530</xdr:rowOff>
    </xdr:to>
    <xdr:cxnSp macro="">
      <xdr:nvCxnSpPr>
        <xdr:cNvPr id="114" name="直線コネクタ 113"/>
        <xdr:cNvCxnSpPr/>
      </xdr:nvCxnSpPr>
      <xdr:spPr bwMode="auto">
        <a:xfrm flipV="1">
          <a:off x="5003800" y="6954044"/>
          <a:ext cx="647700" cy="21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33196</xdr:rowOff>
    </xdr:from>
    <xdr:ext cx="762000" cy="259045"/>
    <xdr:sp macro="" textlink="">
      <xdr:nvSpPr>
        <xdr:cNvPr id="115" name="人口1人当たり決算額の推移平均値テキスト445"/>
        <xdr:cNvSpPr txBox="1"/>
      </xdr:nvSpPr>
      <xdr:spPr>
        <a:xfrm>
          <a:off x="5740400" y="664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321596</xdr:rowOff>
    </xdr:from>
    <xdr:to>
      <xdr:col>4</xdr:col>
      <xdr:colOff>469900</xdr:colOff>
      <xdr:row>36</xdr:row>
      <xdr:rowOff>22530</xdr:rowOff>
    </xdr:to>
    <xdr:cxnSp macro="">
      <xdr:nvCxnSpPr>
        <xdr:cNvPr id="117" name="直線コネクタ 116"/>
        <xdr:cNvCxnSpPr/>
      </xdr:nvCxnSpPr>
      <xdr:spPr bwMode="auto">
        <a:xfrm>
          <a:off x="4305300" y="6931946"/>
          <a:ext cx="698500" cy="4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250289</xdr:rowOff>
    </xdr:from>
    <xdr:ext cx="736600" cy="259045"/>
    <xdr:sp macro="" textlink="">
      <xdr:nvSpPr>
        <xdr:cNvPr id="119" name="テキスト ボックス 118"/>
        <xdr:cNvSpPr txBox="1"/>
      </xdr:nvSpPr>
      <xdr:spPr>
        <a:xfrm>
          <a:off x="4622800" y="65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303688</xdr:rowOff>
    </xdr:from>
    <xdr:to>
      <xdr:col>3</xdr:col>
      <xdr:colOff>904875</xdr:colOff>
      <xdr:row>35</xdr:row>
      <xdr:rowOff>321596</xdr:rowOff>
    </xdr:to>
    <xdr:cxnSp macro="">
      <xdr:nvCxnSpPr>
        <xdr:cNvPr id="120" name="直線コネクタ 119"/>
        <xdr:cNvCxnSpPr/>
      </xdr:nvCxnSpPr>
      <xdr:spPr bwMode="auto">
        <a:xfrm>
          <a:off x="3606800" y="6914038"/>
          <a:ext cx="698500" cy="1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173727</xdr:rowOff>
    </xdr:from>
    <xdr:ext cx="762000" cy="259045"/>
    <xdr:sp macro="" textlink="">
      <xdr:nvSpPr>
        <xdr:cNvPr id="122" name="テキスト ボックス 121"/>
        <xdr:cNvSpPr txBox="1"/>
      </xdr:nvSpPr>
      <xdr:spPr>
        <a:xfrm>
          <a:off x="3924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231260</xdr:rowOff>
    </xdr:from>
    <xdr:to>
      <xdr:col>3</xdr:col>
      <xdr:colOff>206375</xdr:colOff>
      <xdr:row>35</xdr:row>
      <xdr:rowOff>303688</xdr:rowOff>
    </xdr:to>
    <xdr:cxnSp macro="">
      <xdr:nvCxnSpPr>
        <xdr:cNvPr id="123" name="直線コネクタ 122"/>
        <xdr:cNvCxnSpPr/>
      </xdr:nvCxnSpPr>
      <xdr:spPr bwMode="auto">
        <a:xfrm>
          <a:off x="2908300" y="6841610"/>
          <a:ext cx="698500" cy="72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181919</xdr:rowOff>
    </xdr:from>
    <xdr:ext cx="762000" cy="259045"/>
    <xdr:sp macro="" textlink="">
      <xdr:nvSpPr>
        <xdr:cNvPr id="125" name="テキスト ボックス 124"/>
        <xdr:cNvSpPr txBox="1"/>
      </xdr:nvSpPr>
      <xdr:spPr>
        <a:xfrm>
          <a:off x="32258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170184</xdr:rowOff>
    </xdr:from>
    <xdr:ext cx="762000" cy="259045"/>
    <xdr:sp macro="" textlink="">
      <xdr:nvSpPr>
        <xdr:cNvPr id="127" name="テキスト ボックス 126"/>
        <xdr:cNvSpPr txBox="1"/>
      </xdr:nvSpPr>
      <xdr:spPr>
        <a:xfrm>
          <a:off x="2527300" y="643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292894</xdr:rowOff>
    </xdr:from>
    <xdr:to>
      <xdr:col>5</xdr:col>
      <xdr:colOff>34925</xdr:colOff>
      <xdr:row>36</xdr:row>
      <xdr:rowOff>51594</xdr:rowOff>
    </xdr:to>
    <xdr:sp macro="" textlink="">
      <xdr:nvSpPr>
        <xdr:cNvPr id="133" name="円/楕円 132"/>
        <xdr:cNvSpPr/>
      </xdr:nvSpPr>
      <xdr:spPr bwMode="auto">
        <a:xfrm>
          <a:off x="5600700" y="690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264971</xdr:rowOff>
    </xdr:from>
    <xdr:ext cx="762000" cy="259045"/>
    <xdr:sp macro="" textlink="">
      <xdr:nvSpPr>
        <xdr:cNvPr id="134" name="人口1人当たり決算額の推移該当値テキスト445"/>
        <xdr:cNvSpPr txBox="1"/>
      </xdr:nvSpPr>
      <xdr:spPr>
        <a:xfrm>
          <a:off x="5740400" y="687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314630</xdr:rowOff>
    </xdr:from>
    <xdr:to>
      <xdr:col>4</xdr:col>
      <xdr:colOff>520700</xdr:colOff>
      <xdr:row>36</xdr:row>
      <xdr:rowOff>73330</xdr:rowOff>
    </xdr:to>
    <xdr:sp macro="" textlink="">
      <xdr:nvSpPr>
        <xdr:cNvPr id="135" name="円/楕円 134"/>
        <xdr:cNvSpPr/>
      </xdr:nvSpPr>
      <xdr:spPr bwMode="auto">
        <a:xfrm>
          <a:off x="4953000" y="692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58107</xdr:rowOff>
    </xdr:from>
    <xdr:ext cx="736600" cy="259045"/>
    <xdr:sp macro="" textlink="">
      <xdr:nvSpPr>
        <xdr:cNvPr id="136" name="テキスト ボックス 135"/>
        <xdr:cNvSpPr txBox="1"/>
      </xdr:nvSpPr>
      <xdr:spPr>
        <a:xfrm>
          <a:off x="4622800" y="701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270796</xdr:rowOff>
    </xdr:from>
    <xdr:to>
      <xdr:col>3</xdr:col>
      <xdr:colOff>955675</xdr:colOff>
      <xdr:row>36</xdr:row>
      <xdr:rowOff>29496</xdr:rowOff>
    </xdr:to>
    <xdr:sp macro="" textlink="">
      <xdr:nvSpPr>
        <xdr:cNvPr id="137" name="円/楕円 136"/>
        <xdr:cNvSpPr/>
      </xdr:nvSpPr>
      <xdr:spPr bwMode="auto">
        <a:xfrm>
          <a:off x="42545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14273</xdr:rowOff>
    </xdr:from>
    <xdr:ext cx="762000" cy="259045"/>
    <xdr:sp macro="" textlink="">
      <xdr:nvSpPr>
        <xdr:cNvPr id="138" name="テキスト ボックス 137"/>
        <xdr:cNvSpPr txBox="1"/>
      </xdr:nvSpPr>
      <xdr:spPr>
        <a:xfrm>
          <a:off x="3924300" y="69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252888</xdr:rowOff>
    </xdr:from>
    <xdr:to>
      <xdr:col>3</xdr:col>
      <xdr:colOff>257175</xdr:colOff>
      <xdr:row>36</xdr:row>
      <xdr:rowOff>11588</xdr:rowOff>
    </xdr:to>
    <xdr:sp macro="" textlink="">
      <xdr:nvSpPr>
        <xdr:cNvPr id="139" name="円/楕円 138"/>
        <xdr:cNvSpPr/>
      </xdr:nvSpPr>
      <xdr:spPr bwMode="auto">
        <a:xfrm>
          <a:off x="3556000" y="686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339265</xdr:rowOff>
    </xdr:from>
    <xdr:ext cx="762000" cy="259045"/>
    <xdr:sp macro="" textlink="">
      <xdr:nvSpPr>
        <xdr:cNvPr id="140" name="テキスト ボックス 139"/>
        <xdr:cNvSpPr txBox="1"/>
      </xdr:nvSpPr>
      <xdr:spPr>
        <a:xfrm>
          <a:off x="3225800" y="694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180460</xdr:rowOff>
    </xdr:from>
    <xdr:to>
      <xdr:col>2</xdr:col>
      <xdr:colOff>692150</xdr:colOff>
      <xdr:row>35</xdr:row>
      <xdr:rowOff>282060</xdr:rowOff>
    </xdr:to>
    <xdr:sp macro="" textlink="">
      <xdr:nvSpPr>
        <xdr:cNvPr id="141" name="円/楕円 140"/>
        <xdr:cNvSpPr/>
      </xdr:nvSpPr>
      <xdr:spPr bwMode="auto">
        <a:xfrm>
          <a:off x="2857500" y="679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266837</xdr:rowOff>
    </xdr:from>
    <xdr:ext cx="762000" cy="259045"/>
    <xdr:sp macro="" textlink="">
      <xdr:nvSpPr>
        <xdr:cNvPr id="142" name="テキスト ボックス 141"/>
        <xdr:cNvSpPr txBox="1"/>
      </xdr:nvSpPr>
      <xdr:spPr>
        <a:xfrm>
          <a:off x="2527300" y="68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合併算定替えや、</a:t>
          </a:r>
          <a:r>
            <a:rPr lang="ja-JP" altLang="en-US" sz="1100" b="0" i="0" baseline="0">
              <a:solidFill>
                <a:schemeClr val="dk1"/>
              </a:solidFill>
              <a:effectLst/>
              <a:latin typeface="+mn-lt"/>
              <a:ea typeface="+mn-ea"/>
              <a:cs typeface="+mn-cs"/>
            </a:rPr>
            <a:t>地域の元気づくり推進費</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56,834</a:t>
          </a:r>
          <a:r>
            <a:rPr lang="ja-JP" altLang="ja-JP" sz="1100" b="0" i="0" baseline="0">
              <a:solidFill>
                <a:schemeClr val="dk1"/>
              </a:solidFill>
              <a:effectLst/>
              <a:latin typeface="+mn-lt"/>
              <a:ea typeface="+mn-ea"/>
              <a:cs typeface="+mn-cs"/>
            </a:rPr>
            <a:t>千円（皆増）などにより、地方交付税が高い水準で交付されているが</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維持補修費</a:t>
          </a:r>
          <a:r>
            <a:rPr lang="ja-JP" altLang="ja-JP" sz="1100" b="0" i="0" baseline="0">
              <a:solidFill>
                <a:schemeClr val="dk1"/>
              </a:solidFill>
              <a:effectLst/>
              <a:latin typeface="+mn-lt"/>
              <a:ea typeface="+mn-ea"/>
              <a:cs typeface="+mn-cs"/>
            </a:rPr>
            <a:t>の増など歳出側のプラスの要因が大きく、経常収支比率は</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ポイント悪化した。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財政調整基金については、</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以降財政的に余裕のある状態が続き積み増しを続けてい</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年度の伸びは抑えられている（</a:t>
          </a:r>
          <a:r>
            <a:rPr lang="en-US" altLang="ja-JP" sz="1100" b="0" i="0" baseline="0">
              <a:solidFill>
                <a:schemeClr val="dk1"/>
              </a:solidFill>
              <a:effectLst/>
              <a:latin typeface="+mn-lt"/>
              <a:ea typeface="+mn-ea"/>
              <a:cs typeface="+mn-cs"/>
            </a:rPr>
            <a:t>H23</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1,208,635</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1,567,315</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1,574,363</a:t>
          </a:r>
          <a:r>
            <a:rPr lang="ja-JP" altLang="en-US" sz="1100" b="0" i="0" baseline="0">
              <a:solidFill>
                <a:schemeClr val="dk1"/>
              </a:solidFill>
              <a:effectLst/>
              <a:latin typeface="+mn-lt"/>
              <a:ea typeface="+mn-ea"/>
              <a:cs typeface="+mn-cs"/>
            </a:rPr>
            <a:t>千円）。</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実質単年度収支について、標準財政規模比が初の負数となったが、積立金取り崩し額</a:t>
          </a:r>
          <a:r>
            <a:rPr lang="en-US" altLang="ja-JP" sz="1100" b="0" i="0" baseline="0">
              <a:solidFill>
                <a:schemeClr val="dk1"/>
              </a:solidFill>
              <a:effectLst/>
              <a:latin typeface="+mn-lt"/>
              <a:ea typeface="+mn-ea"/>
              <a:cs typeface="+mn-cs"/>
            </a:rPr>
            <a:t>231,276</a:t>
          </a:r>
          <a:r>
            <a:rPr lang="ja-JP" altLang="en-US" sz="1100" b="0" i="0" baseline="0">
              <a:solidFill>
                <a:schemeClr val="dk1"/>
              </a:solidFill>
              <a:effectLst/>
              <a:latin typeface="+mn-lt"/>
              <a:ea typeface="+mn-ea"/>
              <a:cs typeface="+mn-cs"/>
            </a:rPr>
            <a:t>千円（皆増）が寄与している。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地方交付税の合併算定替分が段階的に減少する平成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年度以降は、財政的に厳しい状況となることが予想されることから、経常経費の縮減を進める必要がある。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病院事業については、経営の健全化を図るため、平成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年度に作成した公立病院改革プランに従い、一般病床の減、療養病床を介護療養老人保健施設床への転換を図り、経常収支黒字を継続している。</a:t>
          </a:r>
          <a:endParaRPr lang="ja-JP" altLang="ja-JP" sz="1400">
            <a:effectLst/>
          </a:endParaRPr>
        </a:p>
        <a:p>
          <a:pPr rtl="0"/>
          <a:r>
            <a:rPr lang="ja-JP" altLang="ja-JP" sz="1400" b="0" i="0" baseline="0">
              <a:solidFill>
                <a:schemeClr val="dk1"/>
              </a:solidFill>
              <a:effectLst/>
              <a:latin typeface="+mn-lt"/>
              <a:ea typeface="+mn-ea"/>
              <a:cs typeface="+mn-cs"/>
            </a:rPr>
            <a:t>　水道事業については、近隣市町村に水源を求め、平成</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年度まで大規模な事業を推進してきたところであるが、施設整備費や水道料金では賄いきれない維持管理経費については、経営基盤強化のため、一般会計からの出資金により、経常収支黒字を維持している。</a:t>
          </a:r>
          <a:endParaRPr lang="ja-JP" altLang="ja-JP" sz="1400">
            <a:effectLst/>
          </a:endParaRPr>
        </a:p>
        <a:p>
          <a:pPr rtl="0"/>
          <a:r>
            <a:rPr lang="ja-JP" altLang="ja-JP" sz="1400" b="0" i="0" baseline="0">
              <a:solidFill>
                <a:schemeClr val="dk1"/>
              </a:solidFill>
              <a:effectLst/>
              <a:latin typeface="+mn-lt"/>
              <a:ea typeface="+mn-ea"/>
              <a:cs typeface="+mn-cs"/>
            </a:rPr>
            <a:t>　一般会計については、一般財源比率の減少が進んでいるほか、合併算定替えや新しい算定費目の影響で、地方交付税が高い水準で交付されていることなどから、単年度収支が伸び、黒字額の割合が大きく推移し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国民健康保険会計については、前年より</a:t>
          </a:r>
          <a:r>
            <a:rPr lang="en-US" altLang="ja-JP" sz="1400" b="0" i="0" baseline="0">
              <a:solidFill>
                <a:schemeClr val="dk1"/>
              </a:solidFill>
              <a:effectLst/>
              <a:latin typeface="+mn-lt"/>
              <a:ea typeface="+mn-ea"/>
              <a:cs typeface="+mn-cs"/>
            </a:rPr>
            <a:t>0.03</a:t>
          </a:r>
          <a:r>
            <a:rPr lang="ja-JP" altLang="ja-JP" sz="1400" b="0" i="0" baseline="0">
              <a:solidFill>
                <a:schemeClr val="dk1"/>
              </a:solidFill>
              <a:effectLst/>
              <a:latin typeface="+mn-lt"/>
              <a:ea typeface="+mn-ea"/>
              <a:cs typeface="+mn-cs"/>
            </a:rPr>
            <a:t>ポイント悪化しているが</a:t>
          </a:r>
          <a:r>
            <a:rPr lang="ja-JP" altLang="en-US" sz="1400" b="0" i="0" baseline="0">
              <a:solidFill>
                <a:schemeClr val="dk1"/>
              </a:solidFill>
              <a:effectLst/>
              <a:latin typeface="+mn-lt"/>
              <a:ea typeface="+mn-ea"/>
              <a:cs typeface="+mn-cs"/>
            </a:rPr>
            <a:t>ほぼ横ばいである。基金の取り崩しなどにより運営を賄っているが、国保の都道府県化を視野に事業を進めていく。</a:t>
          </a:r>
          <a:endParaRPr lang="ja-JP" altLang="ja-JP" sz="1400">
            <a:effectLst/>
          </a:endParaRPr>
        </a:p>
        <a:p>
          <a:pPr rtl="0"/>
          <a:r>
            <a:rPr lang="ja-JP" altLang="ja-JP" sz="1400" b="0" i="0" baseline="0">
              <a:solidFill>
                <a:schemeClr val="dk1"/>
              </a:solidFill>
              <a:effectLst/>
              <a:latin typeface="+mn-lt"/>
              <a:ea typeface="+mn-ea"/>
              <a:cs typeface="+mn-cs"/>
            </a:rPr>
            <a:t>　その他の会計についても、一般会計からの繰入金等で、黒字を維持している状況であるが、一般会計の負担を必要最低限に抑えるため、基準外繰入を抑えるよう努め、収支均衡を図っている状況である。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元利償還金については、減少傾向にあったが、過去の償還が順次終了しているためのもので、</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47</a:t>
          </a:r>
          <a:r>
            <a:rPr lang="ja-JP" altLang="ja-JP" sz="1300" b="0" i="0" baseline="0">
              <a:solidFill>
                <a:schemeClr val="dk1"/>
              </a:solidFill>
              <a:effectLst/>
              <a:latin typeface="+mn-lt"/>
              <a:ea typeface="+mn-ea"/>
              <a:cs typeface="+mn-cs"/>
            </a:rPr>
            <a:t>百万円</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百万円の</a:t>
          </a:r>
          <a:r>
            <a:rPr lang="ja-JP" altLang="ja-JP" sz="1300" b="0" i="0" baseline="0">
              <a:solidFill>
                <a:schemeClr val="dk1"/>
              </a:solidFill>
              <a:effectLst/>
              <a:latin typeface="+mn-lt"/>
              <a:ea typeface="+mn-ea"/>
              <a:cs typeface="+mn-cs"/>
            </a:rPr>
            <a:t>増に転じている。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実質公債費比率の分子については減少傾向が続いて</a:t>
          </a:r>
          <a:r>
            <a:rPr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が、</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百万円のプラスに転じた。</a:t>
          </a:r>
          <a:r>
            <a:rPr lang="ja-JP" altLang="ja-JP" sz="1300" b="0" i="0" baseline="0">
              <a:solidFill>
                <a:schemeClr val="dk1"/>
              </a:solidFill>
              <a:effectLst/>
              <a:latin typeface="+mn-lt"/>
              <a:ea typeface="+mn-ea"/>
              <a:cs typeface="+mn-cs"/>
            </a:rPr>
            <a:t>合併特例債</a:t>
          </a:r>
          <a:r>
            <a:rPr lang="ja-JP" altLang="en-US" sz="1300" b="0" i="0" baseline="0">
              <a:solidFill>
                <a:schemeClr val="dk1"/>
              </a:solidFill>
              <a:effectLst/>
              <a:latin typeface="+mn-lt"/>
              <a:ea typeface="+mn-ea"/>
              <a:cs typeface="+mn-cs"/>
            </a:rPr>
            <a:t>及び過疎債の増（</a:t>
          </a:r>
          <a:r>
            <a:rPr lang="en-US" altLang="ja-JP" sz="1300" b="0" i="0" baseline="0">
              <a:solidFill>
                <a:schemeClr val="dk1"/>
              </a:solidFill>
              <a:effectLst/>
              <a:latin typeface="+mn-lt"/>
              <a:ea typeface="+mn-ea"/>
              <a:cs typeface="+mn-cs"/>
            </a:rPr>
            <a:t>3,089</a:t>
          </a:r>
          <a:r>
            <a:rPr lang="ja-JP" altLang="en-US" sz="1300" b="0" i="0" baseline="0">
              <a:solidFill>
                <a:schemeClr val="dk1"/>
              </a:solidFill>
              <a:effectLst/>
              <a:latin typeface="+mn-lt"/>
              <a:ea typeface="+mn-ea"/>
              <a:cs typeface="+mn-cs"/>
            </a:rPr>
            <a:t>千円）などが要因である。</a:t>
          </a:r>
          <a:endParaRPr lang="ja-JP" altLang="ja-JP" sz="1300">
            <a:effectLst/>
          </a:endParaRPr>
        </a:p>
        <a:p>
          <a:pPr rtl="0"/>
          <a:r>
            <a:rPr lang="ja-JP" altLang="ja-JP" sz="1300" b="0" i="0" baseline="0">
              <a:solidFill>
                <a:schemeClr val="dk1"/>
              </a:solidFill>
              <a:effectLst/>
              <a:latin typeface="+mn-lt"/>
              <a:ea typeface="+mn-ea"/>
              <a:cs typeface="+mn-cs"/>
            </a:rPr>
            <a:t>　公営企業債の元利償還に対する繰入金も</a:t>
          </a:r>
          <a:r>
            <a:rPr lang="en-US" altLang="ja-JP" sz="1300" b="0" i="0" baseline="0">
              <a:solidFill>
                <a:schemeClr val="dk1"/>
              </a:solidFill>
              <a:effectLst/>
              <a:latin typeface="+mn-lt"/>
              <a:ea typeface="+mn-ea"/>
              <a:cs typeface="+mn-cs"/>
            </a:rPr>
            <a:t>20</a:t>
          </a:r>
          <a:r>
            <a:rPr lang="ja-JP" altLang="en-US" sz="1300" b="0" i="0" baseline="0">
              <a:solidFill>
                <a:schemeClr val="dk1"/>
              </a:solidFill>
              <a:effectLst/>
              <a:latin typeface="+mn-lt"/>
              <a:ea typeface="+mn-ea"/>
              <a:cs typeface="+mn-cs"/>
            </a:rPr>
            <a:t>百万円のプラスに転じた</a:t>
          </a:r>
          <a:r>
            <a:rPr lang="ja-JP" altLang="ja-JP" sz="1300" b="0" i="0" baseline="0">
              <a:solidFill>
                <a:schemeClr val="dk1"/>
              </a:solidFill>
              <a:effectLst/>
              <a:latin typeface="+mn-lt"/>
              <a:ea typeface="+mn-ea"/>
              <a:cs typeface="+mn-cs"/>
            </a:rPr>
            <a:t>が、残高が大きい下水道事業に係る元利償還金が大きく影響して</a:t>
          </a:r>
          <a:r>
            <a:rPr lang="ja-JP" altLang="en-US" sz="1300" b="0" i="0" baseline="0">
              <a:solidFill>
                <a:schemeClr val="dk1"/>
              </a:solidFill>
              <a:effectLst/>
              <a:latin typeface="+mn-lt"/>
              <a:ea typeface="+mn-ea"/>
              <a:cs typeface="+mn-cs"/>
            </a:rPr>
            <a:t>いる。</a:t>
          </a:r>
          <a:endParaRPr lang="ja-JP" altLang="ja-JP" sz="1300">
            <a:effectLst/>
          </a:endParaRPr>
        </a:p>
        <a:p>
          <a:pPr rtl="0"/>
          <a:r>
            <a:rPr lang="ja-JP" altLang="ja-JP" sz="1300" b="0" i="0" baseline="0">
              <a:solidFill>
                <a:schemeClr val="dk1"/>
              </a:solidFill>
              <a:effectLst/>
              <a:latin typeface="+mn-lt"/>
              <a:ea typeface="+mn-ea"/>
              <a:cs typeface="+mn-cs"/>
            </a:rPr>
            <a:t>　算入公債費は減少傾向から</a:t>
          </a:r>
          <a:r>
            <a:rPr lang="ja-JP" altLang="en-US" sz="1300" b="0" i="0" baseline="0">
              <a:solidFill>
                <a:schemeClr val="dk1"/>
              </a:solidFill>
              <a:effectLst/>
              <a:latin typeface="+mn-lt"/>
              <a:ea typeface="+mn-ea"/>
              <a:cs typeface="+mn-cs"/>
            </a:rPr>
            <a:t>増加傾向に</a:t>
          </a:r>
          <a:r>
            <a:rPr lang="ja-JP" altLang="ja-JP" sz="1300" b="0" i="0" baseline="0">
              <a:solidFill>
                <a:schemeClr val="dk1"/>
              </a:solidFill>
              <a:effectLst/>
              <a:latin typeface="+mn-lt"/>
              <a:ea typeface="+mn-ea"/>
              <a:cs typeface="+mn-cs"/>
            </a:rPr>
            <a:t>転じ</a:t>
          </a:r>
          <a:r>
            <a:rPr lang="ja-JP" altLang="en-US" sz="1300" b="0" i="0" baseline="0">
              <a:solidFill>
                <a:schemeClr val="dk1"/>
              </a:solidFill>
              <a:effectLst/>
              <a:latin typeface="+mn-lt"/>
              <a:ea typeface="+mn-ea"/>
              <a:cs typeface="+mn-cs"/>
            </a:rPr>
            <a:t>ており、実質公債費比率の分子と同様に、合併特例債及び過疎債の影響を受けている。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150" b="0" i="0" baseline="0">
              <a:solidFill>
                <a:schemeClr val="dk1"/>
              </a:solidFill>
              <a:effectLst/>
              <a:latin typeface="+mn-lt"/>
              <a:ea typeface="+mn-ea"/>
              <a:cs typeface="+mn-cs"/>
            </a:rPr>
            <a:t>地方債の現在高は、合併特例債や過疎債の発行により、増加傾向にある</a:t>
          </a:r>
          <a:r>
            <a:rPr lang="ja-JP" altLang="en-US" sz="1150" b="0" i="0" baseline="0">
              <a:solidFill>
                <a:schemeClr val="dk1"/>
              </a:solidFill>
              <a:effectLst/>
              <a:latin typeface="+mn-lt"/>
              <a:ea typeface="+mn-ea"/>
              <a:cs typeface="+mn-cs"/>
            </a:rPr>
            <a:t>。種市小学校や学校給食センター</a:t>
          </a:r>
          <a:r>
            <a:rPr lang="ja-JP" altLang="ja-JP" sz="1150" b="0" i="0" baseline="0">
              <a:solidFill>
                <a:schemeClr val="dk1"/>
              </a:solidFill>
              <a:effectLst/>
              <a:latin typeface="+mn-lt"/>
              <a:ea typeface="+mn-ea"/>
              <a:cs typeface="+mn-cs"/>
            </a:rPr>
            <a:t>の整備等によるものであるが、今後</a:t>
          </a:r>
          <a:r>
            <a:rPr lang="ja-JP" altLang="en-US" sz="1150" b="0" i="0" baseline="0">
              <a:solidFill>
                <a:schemeClr val="dk1"/>
              </a:solidFill>
              <a:effectLst/>
              <a:latin typeface="+mn-lt"/>
              <a:ea typeface="+mn-ea"/>
              <a:cs typeface="+mn-cs"/>
            </a:rPr>
            <a:t>も中野小学校改修事業などによる</a:t>
          </a:r>
          <a:r>
            <a:rPr lang="ja-JP" altLang="ja-JP" sz="1150" b="0" i="0" baseline="0">
              <a:solidFill>
                <a:schemeClr val="dk1"/>
              </a:solidFill>
              <a:effectLst/>
              <a:latin typeface="+mn-lt"/>
              <a:ea typeface="+mn-ea"/>
              <a:cs typeface="+mn-cs"/>
            </a:rPr>
            <a:t>増加が見込まれる。</a:t>
          </a:r>
          <a:endParaRPr lang="ja-JP" altLang="ja-JP" sz="1150">
            <a:effectLst/>
          </a:endParaRPr>
        </a:p>
        <a:p>
          <a:pPr rtl="0"/>
          <a:r>
            <a:rPr lang="ja-JP" altLang="ja-JP" sz="1150" b="0" i="0" baseline="0">
              <a:solidFill>
                <a:schemeClr val="dk1"/>
              </a:solidFill>
              <a:effectLst/>
              <a:latin typeface="+mn-lt"/>
              <a:ea typeface="+mn-ea"/>
              <a:cs typeface="+mn-cs"/>
            </a:rPr>
            <a:t>　公営企業債等繰入見込額については</a:t>
          </a:r>
          <a:r>
            <a:rPr lang="ja-JP" altLang="en-US" sz="1150" b="0" i="0" baseline="0">
              <a:solidFill>
                <a:schemeClr val="dk1"/>
              </a:solidFill>
              <a:effectLst/>
              <a:latin typeface="+mn-lt"/>
              <a:ea typeface="+mn-ea"/>
              <a:cs typeface="+mn-cs"/>
            </a:rPr>
            <a:t>減少傾向にある。</a:t>
          </a:r>
          <a:r>
            <a:rPr lang="ja-JP" altLang="ja-JP" sz="1150" b="0" i="0" baseline="0">
              <a:solidFill>
                <a:schemeClr val="dk1"/>
              </a:solidFill>
              <a:effectLst/>
              <a:latin typeface="+mn-lt"/>
              <a:ea typeface="+mn-ea"/>
              <a:cs typeface="+mn-cs"/>
            </a:rPr>
            <a:t>病院・上水については、</a:t>
          </a:r>
          <a:r>
            <a:rPr lang="en-US" altLang="ja-JP" sz="1150" b="0" i="0" baseline="0">
              <a:solidFill>
                <a:schemeClr val="dk1"/>
              </a:solidFill>
              <a:effectLst/>
              <a:latin typeface="+mn-lt"/>
              <a:ea typeface="+mn-ea"/>
              <a:cs typeface="+mn-cs"/>
            </a:rPr>
            <a:t>22</a:t>
          </a:r>
          <a:r>
            <a:rPr lang="ja-JP" altLang="ja-JP" sz="1150" b="0" i="0" baseline="0">
              <a:solidFill>
                <a:schemeClr val="dk1"/>
              </a:solidFill>
              <a:effectLst/>
              <a:latin typeface="+mn-lt"/>
              <a:ea typeface="+mn-ea"/>
              <a:cs typeface="+mn-cs"/>
            </a:rPr>
            <a:t>年度までに一部繰上償還や借換を実施したが、下水道事業債については増加が見込まれ、全体として、</a:t>
          </a:r>
          <a:r>
            <a:rPr lang="ja-JP" altLang="en-US" sz="1150" b="0" i="0" baseline="0">
              <a:solidFill>
                <a:schemeClr val="dk1"/>
              </a:solidFill>
              <a:effectLst/>
              <a:latin typeface="+mn-lt"/>
              <a:ea typeface="+mn-ea"/>
              <a:cs typeface="+mn-cs"/>
            </a:rPr>
            <a:t>今後は</a:t>
          </a:r>
          <a:r>
            <a:rPr lang="ja-JP" altLang="ja-JP" sz="1150" b="0" i="0" baseline="0">
              <a:solidFill>
                <a:schemeClr val="dk1"/>
              </a:solidFill>
              <a:effectLst/>
              <a:latin typeface="+mn-lt"/>
              <a:ea typeface="+mn-ea"/>
              <a:cs typeface="+mn-cs"/>
            </a:rPr>
            <a:t>微増</a:t>
          </a:r>
          <a:r>
            <a:rPr lang="ja-JP" altLang="en-US" sz="1150" b="0" i="0" baseline="0">
              <a:solidFill>
                <a:schemeClr val="dk1"/>
              </a:solidFill>
              <a:effectLst/>
              <a:latin typeface="+mn-lt"/>
              <a:ea typeface="+mn-ea"/>
              <a:cs typeface="+mn-cs"/>
            </a:rPr>
            <a:t>に転じることが推測される</a:t>
          </a:r>
          <a:r>
            <a:rPr lang="ja-JP" altLang="ja-JP" sz="1150" b="0" i="0" baseline="0">
              <a:solidFill>
                <a:schemeClr val="dk1"/>
              </a:solidFill>
              <a:effectLst/>
              <a:latin typeface="+mn-lt"/>
              <a:ea typeface="+mn-ea"/>
              <a:cs typeface="+mn-cs"/>
            </a:rPr>
            <a:t>。</a:t>
          </a:r>
          <a:endParaRPr lang="ja-JP" altLang="ja-JP" sz="1150">
            <a:effectLst/>
          </a:endParaRPr>
        </a:p>
        <a:p>
          <a:pPr rtl="0"/>
          <a:r>
            <a:rPr lang="ja-JP" altLang="ja-JP" sz="1150" b="0" i="0" baseline="0">
              <a:solidFill>
                <a:schemeClr val="dk1"/>
              </a:solidFill>
              <a:effectLst/>
              <a:latin typeface="+mn-lt"/>
              <a:ea typeface="+mn-ea"/>
              <a:cs typeface="+mn-cs"/>
            </a:rPr>
            <a:t>　充当可能基金については、財政調整基金及び減債基金を積み立てているため、年々増えている</a:t>
          </a:r>
          <a:r>
            <a:rPr lang="ja-JP" altLang="en-US" sz="1150" b="0" i="0" baseline="0">
              <a:solidFill>
                <a:schemeClr val="dk1"/>
              </a:solidFill>
              <a:effectLst/>
              <a:latin typeface="+mn-lt"/>
              <a:ea typeface="+mn-ea"/>
              <a:cs typeface="+mn-cs"/>
            </a:rPr>
            <a:t>状況にある</a:t>
          </a:r>
          <a:r>
            <a:rPr lang="ja-JP" altLang="ja-JP" sz="1150" b="0" i="0" baseline="0">
              <a:solidFill>
                <a:schemeClr val="dk1"/>
              </a:solidFill>
              <a:effectLst/>
              <a:latin typeface="+mn-lt"/>
              <a:ea typeface="+mn-ea"/>
              <a:cs typeface="+mn-cs"/>
            </a:rPr>
            <a:t>。</a:t>
          </a:r>
          <a:endParaRPr lang="ja-JP" altLang="ja-JP" sz="1150">
            <a:effectLst/>
          </a:endParaRPr>
        </a:p>
        <a:p>
          <a:pPr rtl="0"/>
          <a:r>
            <a:rPr lang="ja-JP" altLang="ja-JP" sz="1150" b="0" i="0" baseline="0">
              <a:solidFill>
                <a:schemeClr val="dk1"/>
              </a:solidFill>
              <a:effectLst/>
              <a:latin typeface="+mn-lt"/>
              <a:ea typeface="+mn-ea"/>
              <a:cs typeface="+mn-cs"/>
            </a:rPr>
            <a:t>　基準財政需要額の算入見込額については年々増加しているが、</a:t>
          </a:r>
          <a:r>
            <a:rPr lang="en-US" altLang="ja-JP" sz="1150" b="0" i="0" baseline="0">
              <a:solidFill>
                <a:schemeClr val="dk1"/>
              </a:solidFill>
              <a:effectLst/>
              <a:latin typeface="+mn-lt"/>
              <a:ea typeface="+mn-ea"/>
              <a:cs typeface="+mn-cs"/>
            </a:rPr>
            <a:t>25</a:t>
          </a:r>
          <a:r>
            <a:rPr lang="ja-JP" altLang="ja-JP" sz="1150" b="0" i="0" baseline="0">
              <a:solidFill>
                <a:schemeClr val="dk1"/>
              </a:solidFill>
              <a:effectLst/>
              <a:latin typeface="+mn-lt"/>
              <a:ea typeface="+mn-ea"/>
              <a:cs typeface="+mn-cs"/>
            </a:rPr>
            <a:t>年度</a:t>
          </a:r>
          <a:r>
            <a:rPr lang="ja-JP" altLang="en-US" sz="1150" b="0" i="0" baseline="0">
              <a:solidFill>
                <a:schemeClr val="dk1"/>
              </a:solidFill>
              <a:effectLst/>
              <a:latin typeface="+mn-lt"/>
              <a:ea typeface="+mn-ea"/>
              <a:cs typeface="+mn-cs"/>
            </a:rPr>
            <a:t>の増加幅は</a:t>
          </a:r>
          <a:r>
            <a:rPr lang="en-US" altLang="ja-JP" sz="1150" b="0" i="0" baseline="0">
              <a:solidFill>
                <a:schemeClr val="dk1"/>
              </a:solidFill>
              <a:effectLst/>
              <a:latin typeface="+mn-lt"/>
              <a:ea typeface="+mn-ea"/>
              <a:cs typeface="+mn-cs"/>
            </a:rPr>
            <a:t>25</a:t>
          </a:r>
          <a:r>
            <a:rPr lang="ja-JP" altLang="en-US" sz="1150" b="0" i="0" baseline="0">
              <a:solidFill>
                <a:schemeClr val="dk1"/>
              </a:solidFill>
              <a:effectLst/>
              <a:latin typeface="+mn-lt"/>
              <a:ea typeface="+mn-ea"/>
              <a:cs typeface="+mn-cs"/>
            </a:rPr>
            <a:t>百万円となり、</a:t>
          </a:r>
          <a:r>
            <a:rPr lang="en-US" altLang="ja-JP" sz="1150" b="0" i="0" baseline="0">
              <a:solidFill>
                <a:schemeClr val="dk1"/>
              </a:solidFill>
              <a:effectLst/>
              <a:latin typeface="+mn-lt"/>
              <a:ea typeface="+mn-ea"/>
              <a:cs typeface="+mn-cs"/>
            </a:rPr>
            <a:t>24</a:t>
          </a:r>
          <a:r>
            <a:rPr lang="ja-JP" altLang="en-US" sz="1150" b="0" i="0" baseline="0">
              <a:solidFill>
                <a:schemeClr val="dk1"/>
              </a:solidFill>
              <a:effectLst/>
              <a:latin typeface="+mn-lt"/>
              <a:ea typeface="+mn-ea"/>
              <a:cs typeface="+mn-cs"/>
            </a:rPr>
            <a:t>年度までの増加幅より減少した。公債費の費目が増（</a:t>
          </a:r>
          <a:r>
            <a:rPr lang="en-US" altLang="ja-JP" sz="1150" b="0" i="0" baseline="0">
              <a:solidFill>
                <a:schemeClr val="dk1"/>
              </a:solidFill>
              <a:effectLst/>
              <a:latin typeface="+mn-lt"/>
              <a:ea typeface="+mn-ea"/>
              <a:cs typeface="+mn-cs"/>
            </a:rPr>
            <a:t>312,521</a:t>
          </a:r>
          <a:r>
            <a:rPr lang="ja-JP" altLang="en-US" sz="1150" b="0" i="0" baseline="0">
              <a:solidFill>
                <a:schemeClr val="dk1"/>
              </a:solidFill>
              <a:effectLst/>
              <a:latin typeface="+mn-lt"/>
              <a:ea typeface="+mn-ea"/>
              <a:cs typeface="+mn-cs"/>
            </a:rPr>
            <a:t>千円）であるものの、道路橋りょう費などの他の費目が減となっていることから相殺され、全体として微増となった</a:t>
          </a:r>
          <a:r>
            <a:rPr lang="ja-JP" altLang="ja-JP" sz="1150" b="0" i="0" baseline="0">
              <a:solidFill>
                <a:schemeClr val="dk1"/>
              </a:solidFill>
              <a:effectLst/>
              <a:latin typeface="+mn-lt"/>
              <a:ea typeface="+mn-ea"/>
              <a:cs typeface="+mn-cs"/>
            </a:rPr>
            <a:t>もの。</a:t>
          </a:r>
          <a:endParaRPr lang="ja-JP" altLang="ja-JP" sz="1150">
            <a:effectLst/>
          </a:endParaRPr>
        </a:p>
        <a:p>
          <a:r>
            <a:rPr lang="ja-JP" altLang="ja-JP" sz="1150" b="0" i="0" baseline="0">
              <a:solidFill>
                <a:schemeClr val="dk1"/>
              </a:solidFill>
              <a:effectLst/>
              <a:latin typeface="+mn-lt"/>
              <a:ea typeface="+mn-ea"/>
              <a:cs typeface="+mn-cs"/>
            </a:rPr>
            <a:t>　将来負担比率の分子については、将来負担額の減、充当可能財源等の増により年々減少しているが、地方債現在高や起債償還額の増が見込まれることから、将来的に増に転じる見込みである。</a:t>
          </a:r>
          <a:endParaRPr kumimoji="1" lang="ja-JP" altLang="en-US" sz="115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16192710</v>
      </c>
      <c r="BO4" s="349"/>
      <c r="BP4" s="349"/>
      <c r="BQ4" s="349"/>
      <c r="BR4" s="349"/>
      <c r="BS4" s="349"/>
      <c r="BT4" s="349"/>
      <c r="BU4" s="350"/>
      <c r="BV4" s="348">
        <v>14593962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15606538</v>
      </c>
      <c r="BO5" s="386"/>
      <c r="BP5" s="386"/>
      <c r="BQ5" s="386"/>
      <c r="BR5" s="386"/>
      <c r="BS5" s="386"/>
      <c r="BT5" s="386"/>
      <c r="BU5" s="387"/>
      <c r="BV5" s="385">
        <v>13683107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89.9</v>
      </c>
      <c r="CU5" s="383"/>
      <c r="CV5" s="383"/>
      <c r="CW5" s="383"/>
      <c r="CX5" s="383"/>
      <c r="CY5" s="383"/>
      <c r="CZ5" s="383"/>
      <c r="DA5" s="384"/>
      <c r="DB5" s="382">
        <v>89.3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586172</v>
      </c>
      <c r="BO6" s="386"/>
      <c r="BP6" s="386"/>
      <c r="BQ6" s="386"/>
      <c r="BR6" s="386"/>
      <c r="BS6" s="386"/>
      <c r="BT6" s="386"/>
      <c r="BU6" s="387"/>
      <c r="BV6" s="385">
        <v>910855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v>
      </c>
      <c r="CU6" s="423"/>
      <c r="CV6" s="423"/>
      <c r="CW6" s="423"/>
      <c r="CX6" s="423"/>
      <c r="CY6" s="423"/>
      <c r="CZ6" s="423"/>
      <c r="DA6" s="424"/>
      <c r="DB6" s="422">
        <v>94.3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134836</v>
      </c>
      <c r="BO7" s="386"/>
      <c r="BP7" s="386"/>
      <c r="BQ7" s="386"/>
      <c r="BR7" s="386"/>
      <c r="BS7" s="386"/>
      <c r="BT7" s="386"/>
      <c r="BU7" s="387"/>
      <c r="BV7" s="385">
        <v>438955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6980874</v>
      </c>
      <c r="CU7" s="386"/>
      <c r="CV7" s="386"/>
      <c r="CW7" s="386"/>
      <c r="CX7" s="386"/>
      <c r="CY7" s="386"/>
      <c r="CZ7" s="386"/>
      <c r="DA7" s="387"/>
      <c r="DB7" s="385">
        <v>6917833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451336</v>
      </c>
      <c r="BO8" s="386"/>
      <c r="BP8" s="386"/>
      <c r="BQ8" s="386"/>
      <c r="BR8" s="386"/>
      <c r="BS8" s="386"/>
      <c r="BT8" s="386"/>
      <c r="BU8" s="387"/>
      <c r="BV8" s="385">
        <v>471900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17913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-20564</v>
      </c>
      <c r="BO9" s="386"/>
      <c r="BP9" s="386"/>
      <c r="BQ9" s="386"/>
      <c r="BR9" s="386"/>
      <c r="BS9" s="386"/>
      <c r="BT9" s="386"/>
      <c r="BU9" s="387"/>
      <c r="BV9" s="385">
        <v>-101021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13.9</v>
      </c>
      <c r="CU9" s="383"/>
      <c r="CV9" s="383"/>
      <c r="CW9" s="383"/>
      <c r="CX9" s="383"/>
      <c r="CY9" s="383"/>
      <c r="CZ9" s="383"/>
      <c r="DA9" s="384"/>
      <c r="DB9" s="382">
        <v>14.5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19524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238324</v>
      </c>
      <c r="BO10" s="386"/>
      <c r="BP10" s="386"/>
      <c r="BQ10" s="386"/>
      <c r="BR10" s="386"/>
      <c r="BS10" s="386"/>
      <c r="BT10" s="386"/>
      <c r="BU10" s="387"/>
      <c r="BV10" s="385">
        <v>358680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3426</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18485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231276</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18429</v>
      </c>
      <c r="S13" s="467"/>
      <c r="T13" s="467"/>
      <c r="U13" s="467"/>
      <c r="V13" s="468"/>
      <c r="W13" s="401" t="s">
        <v>123</v>
      </c>
      <c r="X13" s="402"/>
      <c r="Y13" s="402"/>
      <c r="Z13" s="402"/>
      <c r="AA13" s="402"/>
      <c r="AB13" s="392"/>
      <c r="AC13" s="436">
        <v>1657</v>
      </c>
      <c r="AD13" s="437"/>
      <c r="AE13" s="437"/>
      <c r="AF13" s="437"/>
      <c r="AG13" s="476"/>
      <c r="AH13" s="436">
        <v>1961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-10090</v>
      </c>
      <c r="BO13" s="386"/>
      <c r="BP13" s="386"/>
      <c r="BQ13" s="386"/>
      <c r="BR13" s="386"/>
      <c r="BS13" s="386"/>
      <c r="BT13" s="386"/>
      <c r="BU13" s="387"/>
      <c r="BV13" s="385">
        <v>257659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10.5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18688</v>
      </c>
      <c r="S14" s="467"/>
      <c r="T14" s="467"/>
      <c r="U14" s="467"/>
      <c r="V14" s="468"/>
      <c r="W14" s="375"/>
      <c r="X14" s="376"/>
      <c r="Y14" s="376"/>
      <c r="Z14" s="376"/>
      <c r="AA14" s="376"/>
      <c r="AB14" s="365"/>
      <c r="AC14" s="469">
        <v>21.4</v>
      </c>
      <c r="AD14" s="470"/>
      <c r="AE14" s="470"/>
      <c r="AF14" s="470"/>
      <c r="AG14" s="471"/>
      <c r="AH14" s="469">
        <v>22.8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55.1</v>
      </c>
      <c r="CU14" s="481"/>
      <c r="CV14" s="481"/>
      <c r="CW14" s="481"/>
      <c r="CX14" s="481"/>
      <c r="CY14" s="481"/>
      <c r="CZ14" s="481"/>
      <c r="DA14" s="482"/>
      <c r="DB14" s="480">
        <v>61.2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18627</v>
      </c>
      <c r="S15" s="467"/>
      <c r="T15" s="467"/>
      <c r="U15" s="467"/>
      <c r="V15" s="468"/>
      <c r="W15" s="401" t="s">
        <v>130</v>
      </c>
      <c r="X15" s="402"/>
      <c r="Y15" s="402"/>
      <c r="Z15" s="402"/>
      <c r="AA15" s="402"/>
      <c r="AB15" s="392"/>
      <c r="AC15" s="436">
        <v>2340</v>
      </c>
      <c r="AD15" s="437"/>
      <c r="AE15" s="437"/>
      <c r="AF15" s="437"/>
      <c r="AG15" s="476"/>
      <c r="AH15" s="436">
        <v>2873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1257523</v>
      </c>
      <c r="BO15" s="349"/>
      <c r="BP15" s="349"/>
      <c r="BQ15" s="349"/>
      <c r="BR15" s="349"/>
      <c r="BS15" s="349"/>
      <c r="BT15" s="349"/>
      <c r="BU15" s="350"/>
      <c r="BV15" s="348">
        <v>1140389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30.3</v>
      </c>
      <c r="AD16" s="470"/>
      <c r="AE16" s="470"/>
      <c r="AF16" s="470"/>
      <c r="AG16" s="471"/>
      <c r="AH16" s="469">
        <v>33.4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5657564</v>
      </c>
      <c r="BO16" s="386"/>
      <c r="BP16" s="386"/>
      <c r="BQ16" s="386"/>
      <c r="BR16" s="386"/>
      <c r="BS16" s="386"/>
      <c r="BT16" s="386"/>
      <c r="BU16" s="387"/>
      <c r="BV16" s="385">
        <v>5633766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3731</v>
      </c>
      <c r="AD17" s="437"/>
      <c r="AE17" s="437"/>
      <c r="AF17" s="437"/>
      <c r="AG17" s="476"/>
      <c r="AH17" s="436">
        <v>3776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1594556</v>
      </c>
      <c r="BO17" s="386"/>
      <c r="BP17" s="386"/>
      <c r="BQ17" s="386"/>
      <c r="BR17" s="386"/>
      <c r="BS17" s="386"/>
      <c r="BT17" s="386"/>
      <c r="BU17" s="387"/>
      <c r="BV17" s="385">
        <v>1432456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303.2</v>
      </c>
      <c r="M18" s="498"/>
      <c r="N18" s="498"/>
      <c r="O18" s="498"/>
      <c r="P18" s="498"/>
      <c r="Q18" s="498"/>
      <c r="R18" s="499"/>
      <c r="S18" s="499"/>
      <c r="T18" s="499"/>
      <c r="U18" s="499"/>
      <c r="V18" s="500"/>
      <c r="W18" s="403"/>
      <c r="X18" s="404"/>
      <c r="Y18" s="404"/>
      <c r="Z18" s="404"/>
      <c r="AA18" s="404"/>
      <c r="AB18" s="395"/>
      <c r="AC18" s="501">
        <v>48.3</v>
      </c>
      <c r="AD18" s="502"/>
      <c r="AE18" s="502"/>
      <c r="AF18" s="502"/>
      <c r="AG18" s="503"/>
      <c r="AH18" s="501">
        <v>43.9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6232580</v>
      </c>
      <c r="BO18" s="386"/>
      <c r="BP18" s="386"/>
      <c r="BQ18" s="386"/>
      <c r="BR18" s="386"/>
      <c r="BS18" s="386"/>
      <c r="BT18" s="386"/>
      <c r="BU18" s="387"/>
      <c r="BV18" s="385">
        <v>6217037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9534637</v>
      </c>
      <c r="BO19" s="386"/>
      <c r="BP19" s="386"/>
      <c r="BQ19" s="386"/>
      <c r="BR19" s="386"/>
      <c r="BS19" s="386"/>
      <c r="BT19" s="386"/>
      <c r="BU19" s="387"/>
      <c r="BV19" s="385">
        <v>9101108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6120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13279907</v>
      </c>
      <c r="BO23" s="386"/>
      <c r="BP23" s="386"/>
      <c r="BQ23" s="386"/>
      <c r="BR23" s="386"/>
      <c r="BS23" s="386"/>
      <c r="BT23" s="386"/>
      <c r="BU23" s="387"/>
      <c r="BV23" s="385">
        <v>12601179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6840</v>
      </c>
      <c r="R24" s="437"/>
      <c r="S24" s="437"/>
      <c r="T24" s="437"/>
      <c r="U24" s="437"/>
      <c r="V24" s="476"/>
      <c r="W24" s="531"/>
      <c r="X24" s="519"/>
      <c r="Y24" s="520"/>
      <c r="Z24" s="435" t="s">
        <v>153</v>
      </c>
      <c r="AA24" s="415"/>
      <c r="AB24" s="415"/>
      <c r="AC24" s="415"/>
      <c r="AD24" s="415"/>
      <c r="AE24" s="415"/>
      <c r="AF24" s="415"/>
      <c r="AG24" s="416"/>
      <c r="AH24" s="436">
        <v>192</v>
      </c>
      <c r="AI24" s="437"/>
      <c r="AJ24" s="437"/>
      <c r="AK24" s="437"/>
      <c r="AL24" s="476"/>
      <c r="AM24" s="436">
        <v>570816</v>
      </c>
      <c r="AN24" s="437"/>
      <c r="AO24" s="437"/>
      <c r="AP24" s="437"/>
      <c r="AQ24" s="437"/>
      <c r="AR24" s="476"/>
      <c r="AS24" s="436">
        <v>2973</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10553825</v>
      </c>
      <c r="BO24" s="386"/>
      <c r="BP24" s="386"/>
      <c r="BQ24" s="386"/>
      <c r="BR24" s="386"/>
      <c r="BS24" s="386"/>
      <c r="BT24" s="386"/>
      <c r="BU24" s="387"/>
      <c r="BV24" s="385">
        <v>9931596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5730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33933</v>
      </c>
      <c r="BO25" s="349"/>
      <c r="BP25" s="349"/>
      <c r="BQ25" s="349"/>
      <c r="BR25" s="349"/>
      <c r="BS25" s="349"/>
      <c r="BT25" s="349"/>
      <c r="BU25" s="350"/>
      <c r="BV25" s="348">
        <v>38530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5290</v>
      </c>
      <c r="R26" s="437"/>
      <c r="S26" s="437"/>
      <c r="T26" s="437"/>
      <c r="U26" s="437"/>
      <c r="V26" s="476"/>
      <c r="W26" s="531"/>
      <c r="X26" s="519"/>
      <c r="Y26" s="520"/>
      <c r="Z26" s="435" t="s">
        <v>159</v>
      </c>
      <c r="AA26" s="539"/>
      <c r="AB26" s="539"/>
      <c r="AC26" s="539"/>
      <c r="AD26" s="539"/>
      <c r="AE26" s="539"/>
      <c r="AF26" s="539"/>
      <c r="AG26" s="540"/>
      <c r="AH26" s="436">
        <v>5</v>
      </c>
      <c r="AI26" s="437"/>
      <c r="AJ26" s="437"/>
      <c r="AK26" s="437"/>
      <c r="AL26" s="476"/>
      <c r="AM26" s="436">
        <v>14180</v>
      </c>
      <c r="AN26" s="437"/>
      <c r="AO26" s="437"/>
      <c r="AP26" s="437"/>
      <c r="AQ26" s="437"/>
      <c r="AR26" s="476"/>
      <c r="AS26" s="436">
        <v>2836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2730</v>
      </c>
      <c r="R27" s="437"/>
      <c r="S27" s="437"/>
      <c r="T27" s="437"/>
      <c r="U27" s="437"/>
      <c r="V27" s="476"/>
      <c r="W27" s="531"/>
      <c r="X27" s="519"/>
      <c r="Y27" s="520"/>
      <c r="Z27" s="435" t="s">
        <v>162</v>
      </c>
      <c r="AA27" s="415"/>
      <c r="AB27" s="415"/>
      <c r="AC27" s="415"/>
      <c r="AD27" s="415"/>
      <c r="AE27" s="415"/>
      <c r="AF27" s="415"/>
      <c r="AG27" s="416"/>
      <c r="AH27" s="436">
        <v>6</v>
      </c>
      <c r="AI27" s="437"/>
      <c r="AJ27" s="437"/>
      <c r="AK27" s="437"/>
      <c r="AL27" s="476"/>
      <c r="AM27" s="436">
        <v>17732</v>
      </c>
      <c r="AN27" s="437"/>
      <c r="AO27" s="437"/>
      <c r="AP27" s="437"/>
      <c r="AQ27" s="437"/>
      <c r="AR27" s="476"/>
      <c r="AS27" s="436">
        <v>2955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302780</v>
      </c>
      <c r="BO27" s="553"/>
      <c r="BP27" s="553"/>
      <c r="BQ27" s="553"/>
      <c r="BR27" s="553"/>
      <c r="BS27" s="553"/>
      <c r="BT27" s="553"/>
      <c r="BU27" s="554"/>
      <c r="BV27" s="552">
        <v>302768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2290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1574363</v>
      </c>
      <c r="BO28" s="349"/>
      <c r="BP28" s="349"/>
      <c r="BQ28" s="349"/>
      <c r="BR28" s="349"/>
      <c r="BS28" s="349"/>
      <c r="BT28" s="349"/>
      <c r="BU28" s="350"/>
      <c r="BV28" s="348">
        <v>1567315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2110</v>
      </c>
      <c r="R29" s="437"/>
      <c r="S29" s="437"/>
      <c r="T29" s="437"/>
      <c r="U29" s="437"/>
      <c r="V29" s="476"/>
      <c r="W29" s="531"/>
      <c r="X29" s="519"/>
      <c r="Y29" s="520"/>
      <c r="Z29" s="435" t="s">
        <v>169</v>
      </c>
      <c r="AA29" s="415"/>
      <c r="AB29" s="415"/>
      <c r="AC29" s="415"/>
      <c r="AD29" s="415"/>
      <c r="AE29" s="415"/>
      <c r="AF29" s="415"/>
      <c r="AG29" s="416"/>
      <c r="AH29" s="436">
        <v>198</v>
      </c>
      <c r="AI29" s="437"/>
      <c r="AJ29" s="437"/>
      <c r="AK29" s="437"/>
      <c r="AL29" s="476"/>
      <c r="AM29" s="436">
        <v>588548</v>
      </c>
      <c r="AN29" s="437"/>
      <c r="AO29" s="437"/>
      <c r="AP29" s="437"/>
      <c r="AQ29" s="437"/>
      <c r="AR29" s="476"/>
      <c r="AS29" s="436">
        <v>2972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675109</v>
      </c>
      <c r="BO29" s="386"/>
      <c r="BP29" s="386"/>
      <c r="BQ29" s="386"/>
      <c r="BR29" s="386"/>
      <c r="BS29" s="386"/>
      <c r="BT29" s="386"/>
      <c r="BU29" s="387"/>
      <c r="BV29" s="385">
        <v>485060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90.1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3318136</v>
      </c>
      <c r="BO30" s="553"/>
      <c r="BP30" s="553"/>
      <c r="BQ30" s="553"/>
      <c r="BR30" s="553"/>
      <c r="BS30" s="553"/>
      <c r="BT30" s="553"/>
      <c r="BU30" s="554"/>
      <c r="BV30" s="552">
        <v>3276002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病院事業</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魚市場事業</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久慈広域連合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国民健康保険診療施設</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水道事業</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簡易水道事業</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岩手県市町村総合事務組合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IF('各会計、関係団体の財政状況及び健全化判断比率'!B36="","",'各会計、関係団体の財政状況及び健全化判断比率'!B36)</f>
        <v>公共下水道事業</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岩手県後期高齢者医療広域連合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11</v>
      </c>
      <c r="BF37" s="564"/>
      <c r="BG37" s="565" t="str">
        <f>IF('各会計、関係団体の財政状況及び健全化判断比率'!B37="","",'各会計、関係団体の財政状況及び健全化判断比率'!B37)</f>
        <v>農業集落排水事業</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岩手北部広域環境組合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12</v>
      </c>
      <c r="BF38" s="564"/>
      <c r="BG38" s="565" t="str">
        <f>IF('各会計、関係団体の財政状況及び健全化判断比率'!B38="","",'各会計、関係団体の財政状況及び健全化判断比率'!B38)</f>
        <v>生活排水処理事業</v>
      </c>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67" t="s">
        <v>23</v>
      </c>
      <c r="C41" s="1168"/>
      <c r="D41" s="81"/>
      <c r="E41" s="1173" t="s">
        <v>24</v>
      </c>
      <c r="F41" s="1173"/>
      <c r="G41" s="1173"/>
      <c r="H41" s="1174"/>
      <c r="I41" s="82">
        <v>11590</v>
      </c>
      <c r="J41" s="83">
        <v>12064</v>
      </c>
      <c r="K41" s="83">
        <v>11934</v>
      </c>
      <c r="L41" s="83">
        <v>12601</v>
      </c>
      <c r="M41" s="84">
        <v>13280</v>
      </c>
    </row>
    <row r="42" spans="2:13" ht="27.75" customHeight="1">
      <c r="B42" s="1169"/>
      <c r="C42" s="1170"/>
      <c r="D42" s="85"/>
      <c r="E42" s="1175" t="s">
        <v>25</v>
      </c>
      <c r="F42" s="1175"/>
      <c r="G42" s="1175"/>
      <c r="H42" s="1176"/>
      <c r="I42" s="86" t="s">
        <v>481</v>
      </c>
      <c r="J42" s="87" t="s">
        <v>481</v>
      </c>
      <c r="K42" s="87" t="s">
        <v>481</v>
      </c>
      <c r="L42" s="87" t="s">
        <v>481</v>
      </c>
      <c r="M42" s="88" t="s">
        <v>481</v>
      </c>
    </row>
    <row r="43" spans="2:13" ht="27.75" customHeight="1">
      <c r="B43" s="1169"/>
      <c r="C43" s="1170"/>
      <c r="D43" s="85"/>
      <c r="E43" s="1175" t="s">
        <v>26</v>
      </c>
      <c r="F43" s="1175"/>
      <c r="G43" s="1175"/>
      <c r="H43" s="1176"/>
      <c r="I43" s="86">
        <v>7657</v>
      </c>
      <c r="J43" s="87">
        <v>7364</v>
      </c>
      <c r="K43" s="87">
        <v>7208</v>
      </c>
      <c r="L43" s="87">
        <v>6847</v>
      </c>
      <c r="M43" s="88">
        <v>6475</v>
      </c>
    </row>
    <row r="44" spans="2:13" ht="27.75" customHeight="1">
      <c r="B44" s="1169"/>
      <c r="C44" s="1170"/>
      <c r="D44" s="85"/>
      <c r="E44" s="1175" t="s">
        <v>27</v>
      </c>
      <c r="F44" s="1175"/>
      <c r="G44" s="1175"/>
      <c r="H44" s="1176"/>
      <c r="I44" s="86">
        <v>107</v>
      </c>
      <c r="J44" s="87">
        <v>97</v>
      </c>
      <c r="K44" s="87">
        <v>83</v>
      </c>
      <c r="L44" s="87">
        <v>70</v>
      </c>
      <c r="M44" s="88">
        <v>56</v>
      </c>
    </row>
    <row r="45" spans="2:13" ht="27.75" customHeight="1">
      <c r="B45" s="1169"/>
      <c r="C45" s="1170"/>
      <c r="D45" s="85"/>
      <c r="E45" s="1175" t="s">
        <v>28</v>
      </c>
      <c r="F45" s="1175"/>
      <c r="G45" s="1175"/>
      <c r="H45" s="1176"/>
      <c r="I45" s="86">
        <v>1378</v>
      </c>
      <c r="J45" s="87">
        <v>1271</v>
      </c>
      <c r="K45" s="87">
        <v>1160</v>
      </c>
      <c r="L45" s="87">
        <v>1066</v>
      </c>
      <c r="M45" s="88">
        <v>1006</v>
      </c>
    </row>
    <row r="46" spans="2:13" ht="27.75" customHeight="1">
      <c r="B46" s="1169"/>
      <c r="C46" s="1170"/>
      <c r="D46" s="85"/>
      <c r="E46" s="1175" t="s">
        <v>29</v>
      </c>
      <c r="F46" s="1175"/>
      <c r="G46" s="1175"/>
      <c r="H46" s="1176"/>
      <c r="I46" s="86" t="s">
        <v>481</v>
      </c>
      <c r="J46" s="87" t="s">
        <v>481</v>
      </c>
      <c r="K46" s="87" t="s">
        <v>481</v>
      </c>
      <c r="L46" s="87" t="s">
        <v>481</v>
      </c>
      <c r="M46" s="88" t="s">
        <v>481</v>
      </c>
    </row>
    <row r="47" spans="2:13" ht="27.75" customHeight="1">
      <c r="B47" s="1169"/>
      <c r="C47" s="1170"/>
      <c r="D47" s="85"/>
      <c r="E47" s="1175" t="s">
        <v>30</v>
      </c>
      <c r="F47" s="1175"/>
      <c r="G47" s="1175"/>
      <c r="H47" s="1176"/>
      <c r="I47" s="86" t="s">
        <v>481</v>
      </c>
      <c r="J47" s="87" t="s">
        <v>481</v>
      </c>
      <c r="K47" s="87" t="s">
        <v>481</v>
      </c>
      <c r="L47" s="87" t="s">
        <v>481</v>
      </c>
      <c r="M47" s="88" t="s">
        <v>481</v>
      </c>
    </row>
    <row r="48" spans="2:13" ht="27.75" customHeight="1">
      <c r="B48" s="1171"/>
      <c r="C48" s="1172"/>
      <c r="D48" s="85"/>
      <c r="E48" s="1175" t="s">
        <v>31</v>
      </c>
      <c r="F48" s="1175"/>
      <c r="G48" s="1175"/>
      <c r="H48" s="1176"/>
      <c r="I48" s="86" t="s">
        <v>481</v>
      </c>
      <c r="J48" s="87" t="s">
        <v>481</v>
      </c>
      <c r="K48" s="87" t="s">
        <v>481</v>
      </c>
      <c r="L48" s="87" t="s">
        <v>481</v>
      </c>
      <c r="M48" s="88" t="s">
        <v>481</v>
      </c>
    </row>
    <row r="49" spans="2:13" ht="27.75" customHeight="1">
      <c r="B49" s="1177" t="s">
        <v>32</v>
      </c>
      <c r="C49" s="1178"/>
      <c r="D49" s="89"/>
      <c r="E49" s="1175" t="s">
        <v>33</v>
      </c>
      <c r="F49" s="1175"/>
      <c r="G49" s="1175"/>
      <c r="H49" s="1176"/>
      <c r="I49" s="86">
        <v>3170</v>
      </c>
      <c r="J49" s="87">
        <v>3522</v>
      </c>
      <c r="K49" s="87">
        <v>3535</v>
      </c>
      <c r="L49" s="87">
        <v>3787</v>
      </c>
      <c r="M49" s="88">
        <v>4330</v>
      </c>
    </row>
    <row r="50" spans="2:13" ht="27.75" customHeight="1">
      <c r="B50" s="1169"/>
      <c r="C50" s="1170"/>
      <c r="D50" s="85"/>
      <c r="E50" s="1175" t="s">
        <v>34</v>
      </c>
      <c r="F50" s="1175"/>
      <c r="G50" s="1175"/>
      <c r="H50" s="1176"/>
      <c r="I50" s="86">
        <v>350</v>
      </c>
      <c r="J50" s="87">
        <v>317</v>
      </c>
      <c r="K50" s="87">
        <v>311</v>
      </c>
      <c r="L50" s="87">
        <v>455</v>
      </c>
      <c r="M50" s="88">
        <v>432</v>
      </c>
    </row>
    <row r="51" spans="2:13" ht="27.75" customHeight="1">
      <c r="B51" s="1171"/>
      <c r="C51" s="1172"/>
      <c r="D51" s="85"/>
      <c r="E51" s="1175" t="s">
        <v>35</v>
      </c>
      <c r="F51" s="1175"/>
      <c r="G51" s="1175"/>
      <c r="H51" s="1176"/>
      <c r="I51" s="86">
        <v>11688</v>
      </c>
      <c r="J51" s="87">
        <v>12088</v>
      </c>
      <c r="K51" s="87">
        <v>12370</v>
      </c>
      <c r="L51" s="87">
        <v>12849</v>
      </c>
      <c r="M51" s="88">
        <v>12874</v>
      </c>
    </row>
    <row r="52" spans="2:13" ht="27.75" customHeight="1" thickBot="1">
      <c r="B52" s="1179" t="s">
        <v>36</v>
      </c>
      <c r="C52" s="1180"/>
      <c r="D52" s="90"/>
      <c r="E52" s="1181" t="s">
        <v>37</v>
      </c>
      <c r="F52" s="1181"/>
      <c r="G52" s="1181"/>
      <c r="H52" s="1182"/>
      <c r="I52" s="91">
        <v>5522</v>
      </c>
      <c r="J52" s="92">
        <v>4870</v>
      </c>
      <c r="K52" s="92">
        <v>4171</v>
      </c>
      <c r="L52" s="92">
        <v>3494</v>
      </c>
      <c r="M52" s="93">
        <v>3182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109968</v>
      </c>
      <c r="E3" s="116"/>
      <c r="F3" s="117">
        <v>102412</v>
      </c>
      <c r="G3" s="118"/>
      <c r="H3" s="119"/>
    </row>
    <row r="4" spans="1:8">
      <c r="A4" s="120"/>
      <c r="B4" s="121"/>
      <c r="C4" s="122"/>
      <c r="D4" s="123">
        <v>46355</v>
      </c>
      <c r="E4" s="124"/>
      <c r="F4" s="125">
        <v>58752</v>
      </c>
      <c r="G4" s="126"/>
      <c r="H4" s="127"/>
    </row>
    <row r="5" spans="1:8">
      <c r="A5" s="108" t="s">
        <v>514</v>
      </c>
      <c r="B5" s="113"/>
      <c r="C5" s="114"/>
      <c r="D5" s="115">
        <v>121441</v>
      </c>
      <c r="E5" s="116"/>
      <c r="F5" s="117">
        <v>106194</v>
      </c>
      <c r="G5" s="118"/>
      <c r="H5" s="119"/>
    </row>
    <row r="6" spans="1:8">
      <c r="A6" s="120"/>
      <c r="B6" s="121"/>
      <c r="C6" s="122"/>
      <c r="D6" s="123">
        <v>50770</v>
      </c>
      <c r="E6" s="124"/>
      <c r="F6" s="125">
        <v>51075</v>
      </c>
      <c r="G6" s="126"/>
      <c r="H6" s="127"/>
    </row>
    <row r="7" spans="1:8">
      <c r="A7" s="108" t="s">
        <v>515</v>
      </c>
      <c r="B7" s="113"/>
      <c r="C7" s="114"/>
      <c r="D7" s="115">
        <v>179288</v>
      </c>
      <c r="E7" s="116"/>
      <c r="F7" s="117">
        <v>90833</v>
      </c>
      <c r="G7" s="118"/>
      <c r="H7" s="119"/>
    </row>
    <row r="8" spans="1:8">
      <c r="A8" s="120"/>
      <c r="B8" s="121"/>
      <c r="C8" s="122"/>
      <c r="D8" s="123">
        <v>39640</v>
      </c>
      <c r="E8" s="124"/>
      <c r="F8" s="125">
        <v>47037</v>
      </c>
      <c r="G8" s="126"/>
      <c r="H8" s="127"/>
    </row>
    <row r="9" spans="1:8">
      <c r="A9" s="108" t="s">
        <v>516</v>
      </c>
      <c r="B9" s="113"/>
      <c r="C9" s="114"/>
      <c r="D9" s="115">
        <v>147058</v>
      </c>
      <c r="E9" s="116"/>
      <c r="F9" s="117">
        <v>79181</v>
      </c>
      <c r="G9" s="118"/>
      <c r="H9" s="119"/>
    </row>
    <row r="10" spans="1:8">
      <c r="A10" s="120"/>
      <c r="B10" s="121"/>
      <c r="C10" s="122"/>
      <c r="D10" s="123">
        <v>57727</v>
      </c>
      <c r="E10" s="124"/>
      <c r="F10" s="125">
        <v>40448</v>
      </c>
      <c r="G10" s="126"/>
      <c r="H10" s="127"/>
    </row>
    <row r="11" spans="1:8">
      <c r="A11" s="108" t="s">
        <v>517</v>
      </c>
      <c r="B11" s="113"/>
      <c r="C11" s="114"/>
      <c r="D11" s="115">
        <v>248982</v>
      </c>
      <c r="E11" s="116"/>
      <c r="F11" s="117">
        <v>118124</v>
      </c>
      <c r="G11" s="118"/>
      <c r="H11" s="119"/>
    </row>
    <row r="12" spans="1:8">
      <c r="A12" s="120"/>
      <c r="B12" s="121"/>
      <c r="C12" s="128"/>
      <c r="D12" s="123">
        <v>78054</v>
      </c>
      <c r="E12" s="124"/>
      <c r="F12" s="125">
        <v>54614</v>
      </c>
      <c r="G12" s="126"/>
      <c r="H12" s="127"/>
    </row>
    <row r="13" spans="1:8">
      <c r="A13" s="108"/>
      <c r="B13" s="113"/>
      <c r="C13" s="129"/>
      <c r="D13" s="130">
        <v>161347</v>
      </c>
      <c r="E13" s="131"/>
      <c r="F13" s="132">
        <v>99349</v>
      </c>
      <c r="G13" s="133"/>
      <c r="H13" s="119"/>
    </row>
    <row r="14" spans="1:8">
      <c r="A14" s="120"/>
      <c r="B14" s="121"/>
      <c r="C14" s="122"/>
      <c r="D14" s="123">
        <v>54509</v>
      </c>
      <c r="E14" s="124"/>
      <c r="F14" s="125">
        <v>50385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2.56</v>
      </c>
      <c r="C19" s="134">
        <f>ROUND(VALUE(SUBSTITUTE(実質収支比率等に係る経年分析!G$48,"▲","-")),2)</f>
        <v>4.75</v>
      </c>
      <c r="D19" s="134">
        <f>ROUND(VALUE(SUBSTITUTE(実質収支比率等に係る経年分析!H$48,"▲","-")),2)</f>
        <v>8.3000000000000007</v>
      </c>
      <c r="E19" s="134">
        <f>ROUND(VALUE(SUBSTITUTE(実質収支比率等に係る経年分析!I$48,"▲","-")),2)</f>
        <v>6.82</v>
      </c>
      <c r="F19" s="134">
        <f>ROUND(VALUE(SUBSTITUTE(実質収支比率等に係る経年分析!J$48,"▲","-")),2)</f>
        <v>6.47</v>
      </c>
    </row>
    <row r="20" spans="1:11">
      <c r="A20" s="134" t="s">
        <v>42</v>
      </c>
      <c r="B20" s="134">
        <f>ROUND(VALUE(SUBSTITUTE(実質収支比率等に係る経年分析!F$47,"▲","-")),2)</f>
        <v>11.36</v>
      </c>
      <c r="C20" s="134">
        <f>ROUND(VALUE(SUBSTITUTE(実質収支比率等に係る経年分析!G$47,"▲","-")),2)</f>
        <v>15.15</v>
      </c>
      <c r="D20" s="134">
        <f>ROUND(VALUE(SUBSTITUTE(実質収支比率等に係る経年分析!H$47,"▲","-")),2)</f>
        <v>17.5</v>
      </c>
      <c r="E20" s="134">
        <f>ROUND(VALUE(SUBSTITUTE(実質収支比率等に係る経年分析!I$47,"▲","-")),2)</f>
        <v>22.66</v>
      </c>
      <c r="F20" s="134">
        <f>ROUND(VALUE(SUBSTITUTE(実質収支比率等に係る経年分析!J$47,"▲","-")),2)</f>
        <v>22.55</v>
      </c>
    </row>
    <row r="21" spans="1:11">
      <c r="A21" s="134" t="s">
        <v>43</v>
      </c>
      <c r="B21" s="134">
        <f>IF(ISNUMBER(VALUE(SUBSTITUTE(実質収支比率等に係る経年分析!F$49,"▲","-"))),ROUND(VALUE(SUBSTITUTE(実質収支比率等に係る経年分析!F$49,"▲","-")),2),NA())</f>
        <v>2.2000000000000002</v>
      </c>
      <c r="C21" s="134">
        <f>IF(ISNUMBER(VALUE(SUBSTITUTE(実質収支比率等に係る経年分析!G$49,"▲","-"))),ROUND(VALUE(SUBSTITUTE(実質収支比率等に係る経年分析!G$49,"▲","-")),2),NA())</f>
        <v>6.81</v>
      </c>
      <c r="D21" s="134">
        <f>IF(ISNUMBER(VALUE(SUBSTITUTE(実質収支比率等に係る経年分析!H$49,"▲","-"))),ROUND(VALUE(SUBSTITUTE(実質収支比率等に係る経年分析!H$49,"▲","-")),2),NA())</f>
        <v>5.24</v>
      </c>
      <c r="E21" s="134">
        <f>IF(ISNUMBER(VALUE(SUBSTITUTE(実質収支比率等に係る経年分析!I$49,"▲","-"))),ROUND(VALUE(SUBSTITUTE(実質収支比率等に係る経年分析!I$49,"▲","-")),2),NA())</f>
        <v>3.72</v>
      </c>
      <c r="F21" s="134">
        <f>IF(ISNUMBER(VALUE(SUBSTITUTE(実質収支比率等に係る経年分析!J$49,"▲","-"))),ROUND(VALUE(SUBSTITUTE(実質収支比率等に係る経年分析!J$49,"▲","-")),2),NA())</f>
        <v>-0.14000000000000001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簡易水道事業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国民健康保険診療施設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介護サービス事業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国民健康保険</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8.3000000000000007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6.47</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8.33</v>
      </c>
    </row>
    <row r="36" spans="1:16">
      <c r="A36" s="135" t="str">
        <f>IF(連結実質赤字比率に係る赤字・黒字の構成分析!C$34="",NA(),連結実質赤字比率に係る赤字・黒字の構成分析!C$34)</f>
        <v>病院事業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14.15</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1142</v>
      </c>
      <c r="E42" s="136"/>
      <c r="F42" s="136"/>
      <c r="G42" s="136">
        <f>'実質公債費比率（分子）の構造'!L$52</f>
        <v>1196</v>
      </c>
      <c r="H42" s="136"/>
      <c r="I42" s="136"/>
      <c r="J42" s="136">
        <f>'実質公債費比率（分子）の構造'!M$52</f>
        <v>1179</v>
      </c>
      <c r="K42" s="136"/>
      <c r="L42" s="136"/>
      <c r="M42" s="136">
        <f>'実質公債費比率（分子）の構造'!N$52</f>
        <v>1244</v>
      </c>
      <c r="N42" s="136"/>
      <c r="O42" s="136"/>
      <c r="P42" s="136">
        <f>'実質公債費比率（分子）の構造'!O$52</f>
        <v>1252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53</v>
      </c>
      <c r="B45" s="136">
        <f>'実質公債費比率（分子）の構造'!K$49</f>
        <v>20</v>
      </c>
      <c r="C45" s="136"/>
      <c r="D45" s="136"/>
      <c r="E45" s="136">
        <f>'実質公債費比率（分子）の構造'!L$49</f>
        <v>13</v>
      </c>
      <c r="F45" s="136"/>
      <c r="G45" s="136"/>
      <c r="H45" s="136">
        <f>'実質公債費比率（分子）の構造'!M$49</f>
        <v>13</v>
      </c>
      <c r="I45" s="136"/>
      <c r="J45" s="136"/>
      <c r="K45" s="136">
        <f>'実質公債費比率（分子）の構造'!N$49</f>
        <v>13</v>
      </c>
      <c r="L45" s="136"/>
      <c r="M45" s="136"/>
      <c r="N45" s="136">
        <f>'実質公債費比率（分子）の構造'!O$49</f>
        <v>13</v>
      </c>
      <c r="O45" s="136"/>
      <c r="P45" s="136"/>
    </row>
    <row r="46" spans="1:16">
      <c r="A46" s="136" t="s">
        <v>54</v>
      </c>
      <c r="B46" s="136">
        <f>'実質公債費比率（分子）の構造'!K$48</f>
        <v>498</v>
      </c>
      <c r="C46" s="136"/>
      <c r="D46" s="136"/>
      <c r="E46" s="136">
        <f>'実質公債費比率（分子）の構造'!L$48</f>
        <v>507</v>
      </c>
      <c r="F46" s="136"/>
      <c r="G46" s="136"/>
      <c r="H46" s="136">
        <f>'実質公債費比率（分子）の構造'!M$48</f>
        <v>473</v>
      </c>
      <c r="I46" s="136"/>
      <c r="J46" s="136"/>
      <c r="K46" s="136">
        <f>'実質公債費比率（分子）の構造'!N$48</f>
        <v>442</v>
      </c>
      <c r="L46" s="136"/>
      <c r="M46" s="136"/>
      <c r="N46" s="136">
        <f>'実質公債費比率（分子）の構造'!O$48</f>
        <v>462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1352</v>
      </c>
      <c r="C49" s="136"/>
      <c r="D49" s="136"/>
      <c r="E49" s="136">
        <f>'実質公債費比率（分子）の構造'!L$45</f>
        <v>1320</v>
      </c>
      <c r="F49" s="136"/>
      <c r="G49" s="136"/>
      <c r="H49" s="136">
        <f>'実質公債費比率（分子）の構造'!M$45</f>
        <v>1309</v>
      </c>
      <c r="I49" s="136"/>
      <c r="J49" s="136"/>
      <c r="K49" s="136">
        <f>'実質公債費比率（分子）の構造'!N$45</f>
        <v>1356</v>
      </c>
      <c r="L49" s="136"/>
      <c r="M49" s="136"/>
      <c r="N49" s="136">
        <f>'実質公債費比率（分子）の構造'!O$45</f>
        <v>1359</v>
      </c>
      <c r="O49" s="136"/>
      <c r="P49" s="136"/>
    </row>
    <row r="50" spans="1:16">
      <c r="A50" s="136" t="s">
        <v>58</v>
      </c>
      <c r="B50" s="136" t="e">
        <f>NA()</f>
        <v>#N/A</v>
      </c>
      <c r="C50" s="136">
        <f>IF(ISNUMBER('実質公債費比率（分子）の構造'!K$53),'実質公債費比率（分子）の構造'!K$53,NA())</f>
        <v>731</v>
      </c>
      <c r="D50" s="136" t="e">
        <f>NA()</f>
        <v>#N/A</v>
      </c>
      <c r="E50" s="136" t="e">
        <f>NA()</f>
        <v>#N/A</v>
      </c>
      <c r="F50" s="136">
        <f>IF(ISNUMBER('実質公債費比率（分子）の構造'!L$53),'実質公債費比率（分子）の構造'!L$53,NA())</f>
        <v>647</v>
      </c>
      <c r="G50" s="136" t="e">
        <f>NA()</f>
        <v>#N/A</v>
      </c>
      <c r="H50" s="136" t="e">
        <f>NA()</f>
        <v>#N/A</v>
      </c>
      <c r="I50" s="136">
        <f>IF(ISNUMBER('実質公債費比率（分子）の構造'!M$53),'実質公債費比率（分子）の構造'!M$53,NA())</f>
        <v>619</v>
      </c>
      <c r="J50" s="136" t="e">
        <f>NA()</f>
        <v>#N/A</v>
      </c>
      <c r="K50" s="136" t="e">
        <f>NA()</f>
        <v>#N/A</v>
      </c>
      <c r="L50" s="136">
        <f>IF(ISNUMBER('実質公債費比率（分子）の構造'!N$53),'実質公債費比率（分子）の構造'!N$53,NA())</f>
        <v>570</v>
      </c>
      <c r="M50" s="136" t="e">
        <f>NA()</f>
        <v>#N/A</v>
      </c>
      <c r="N50" s="136" t="e">
        <f>NA()</f>
        <v>#N/A</v>
      </c>
      <c r="O50" s="136">
        <f>IF(ISNUMBER('実質公債費比率（分子）の構造'!O$53),'実質公債費比率（分子）の構造'!O$53,NA())</f>
        <v>585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11688</v>
      </c>
      <c r="E56" s="135"/>
      <c r="F56" s="135"/>
      <c r="G56" s="135">
        <f>'将来負担比率（分子）の構造'!J$51</f>
        <v>12088</v>
      </c>
      <c r="H56" s="135"/>
      <c r="I56" s="135"/>
      <c r="J56" s="135">
        <f>'将来負担比率（分子）の構造'!K$51</f>
        <v>12370</v>
      </c>
      <c r="K56" s="135"/>
      <c r="L56" s="135"/>
      <c r="M56" s="135">
        <f>'将来負担比率（分子）の構造'!L$51</f>
        <v>12849</v>
      </c>
      <c r="N56" s="135"/>
      <c r="O56" s="135"/>
      <c r="P56" s="135">
        <f>'将来負担比率（分子）の構造'!M$51</f>
        <v>12874</v>
      </c>
    </row>
    <row r="57" spans="1:16">
      <c r="A57" s="135" t="s">
        <v>34</v>
      </c>
      <c r="B57" s="135"/>
      <c r="C57" s="135"/>
      <c r="D57" s="135">
        <f>'将来負担比率（分子）の構造'!I$50</f>
        <v>350</v>
      </c>
      <c r="E57" s="135"/>
      <c r="F57" s="135"/>
      <c r="G57" s="135">
        <f>'将来負担比率（分子）の構造'!J$50</f>
        <v>317</v>
      </c>
      <c r="H57" s="135"/>
      <c r="I57" s="135"/>
      <c r="J57" s="135">
        <f>'将来負担比率（分子）の構造'!K$50</f>
        <v>311</v>
      </c>
      <c r="K57" s="135"/>
      <c r="L57" s="135"/>
      <c r="M57" s="135">
        <f>'将来負担比率（分子）の構造'!L$50</f>
        <v>455</v>
      </c>
      <c r="N57" s="135"/>
      <c r="O57" s="135"/>
      <c r="P57" s="135">
        <f>'将来負担比率（分子）の構造'!M$50</f>
        <v>432</v>
      </c>
    </row>
    <row r="58" spans="1:16">
      <c r="A58" s="135" t="s">
        <v>33</v>
      </c>
      <c r="B58" s="135"/>
      <c r="C58" s="135"/>
      <c r="D58" s="135">
        <f>'将来負担比率（分子）の構造'!I$49</f>
        <v>3170</v>
      </c>
      <c r="E58" s="135"/>
      <c r="F58" s="135"/>
      <c r="G58" s="135">
        <f>'将来負担比率（分子）の構造'!J$49</f>
        <v>3522</v>
      </c>
      <c r="H58" s="135"/>
      <c r="I58" s="135"/>
      <c r="J58" s="135">
        <f>'将来負担比率（分子）の構造'!K$49</f>
        <v>3535</v>
      </c>
      <c r="K58" s="135"/>
      <c r="L58" s="135"/>
      <c r="M58" s="135">
        <f>'将来負担比率（分子）の構造'!L$49</f>
        <v>3787</v>
      </c>
      <c r="N58" s="135"/>
      <c r="O58" s="135"/>
      <c r="P58" s="135">
        <f>'将来負担比率（分子）の構造'!M$49</f>
        <v>4330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1378</v>
      </c>
      <c r="C62" s="135"/>
      <c r="D62" s="135"/>
      <c r="E62" s="135">
        <f>'将来負担比率（分子）の構造'!J$45</f>
        <v>1271</v>
      </c>
      <c r="F62" s="135"/>
      <c r="G62" s="135"/>
      <c r="H62" s="135">
        <f>'将来負担比率（分子）の構造'!K$45</f>
        <v>1160</v>
      </c>
      <c r="I62" s="135"/>
      <c r="J62" s="135"/>
      <c r="K62" s="135">
        <f>'将来負担比率（分子）の構造'!L$45</f>
        <v>1066</v>
      </c>
      <c r="L62" s="135"/>
      <c r="M62" s="135"/>
      <c r="N62" s="135">
        <f>'将来負担比率（分子）の構造'!M$45</f>
        <v>1006</v>
      </c>
      <c r="O62" s="135"/>
      <c r="P62" s="135"/>
    </row>
    <row r="63" spans="1:16">
      <c r="A63" s="135" t="s">
        <v>27</v>
      </c>
      <c r="B63" s="135">
        <f>'将来負担比率（分子）の構造'!I$44</f>
        <v>107</v>
      </c>
      <c r="C63" s="135"/>
      <c r="D63" s="135"/>
      <c r="E63" s="135">
        <f>'将来負担比率（分子）の構造'!J$44</f>
        <v>97</v>
      </c>
      <c r="F63" s="135"/>
      <c r="G63" s="135"/>
      <c r="H63" s="135">
        <f>'将来負担比率（分子）の構造'!K$44</f>
        <v>83</v>
      </c>
      <c r="I63" s="135"/>
      <c r="J63" s="135"/>
      <c r="K63" s="135">
        <f>'将来負担比率（分子）の構造'!L$44</f>
        <v>70</v>
      </c>
      <c r="L63" s="135"/>
      <c r="M63" s="135"/>
      <c r="N63" s="135">
        <f>'将来負担比率（分子）の構造'!M$44</f>
        <v>56</v>
      </c>
      <c r="O63" s="135"/>
      <c r="P63" s="135"/>
    </row>
    <row r="64" spans="1:16">
      <c r="A64" s="135" t="s">
        <v>26</v>
      </c>
      <c r="B64" s="135">
        <f>'将来負担比率（分子）の構造'!I$43</f>
        <v>7657</v>
      </c>
      <c r="C64" s="135"/>
      <c r="D64" s="135"/>
      <c r="E64" s="135">
        <f>'将来負担比率（分子）の構造'!J$43</f>
        <v>7364</v>
      </c>
      <c r="F64" s="135"/>
      <c r="G64" s="135"/>
      <c r="H64" s="135">
        <f>'将来負担比率（分子）の構造'!K$43</f>
        <v>7208</v>
      </c>
      <c r="I64" s="135"/>
      <c r="J64" s="135"/>
      <c r="K64" s="135">
        <f>'将来負担比率（分子）の構造'!L$43</f>
        <v>6847</v>
      </c>
      <c r="L64" s="135"/>
      <c r="M64" s="135"/>
      <c r="N64" s="135">
        <f>'将来負担比率（分子）の構造'!M$43</f>
        <v>6475</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11590</v>
      </c>
      <c r="C66" s="135"/>
      <c r="D66" s="135"/>
      <c r="E66" s="135">
        <f>'将来負担比率（分子）の構造'!J$41</f>
        <v>12064</v>
      </c>
      <c r="F66" s="135"/>
      <c r="G66" s="135"/>
      <c r="H66" s="135">
        <f>'将来負担比率（分子）の構造'!K$41</f>
        <v>11934</v>
      </c>
      <c r="I66" s="135"/>
      <c r="J66" s="135"/>
      <c r="K66" s="135">
        <f>'将来負担比率（分子）の構造'!L$41</f>
        <v>12601</v>
      </c>
      <c r="L66" s="135"/>
      <c r="M66" s="135"/>
      <c r="N66" s="135">
        <f>'将来負担比率（分子）の構造'!M$41</f>
        <v>13280</v>
      </c>
      <c r="O66" s="135"/>
      <c r="P66" s="135"/>
    </row>
    <row r="67" spans="1:16">
      <c r="A67" s="135" t="s">
        <v>62</v>
      </c>
      <c r="B67" s="135" t="e">
        <f>NA()</f>
        <v>#N/A</v>
      </c>
      <c r="C67" s="135">
        <f>IF(ISNUMBER('将来負担比率（分子）の構造'!I$52), IF('将来負担比率（分子）の構造'!I$52 &lt; 0, 0, '将来負担比率（分子）の構造'!I$52), NA())</f>
        <v>5522</v>
      </c>
      <c r="D67" s="135" t="e">
        <f>NA()</f>
        <v>#N/A</v>
      </c>
      <c r="E67" s="135" t="e">
        <f>NA()</f>
        <v>#N/A</v>
      </c>
      <c r="F67" s="135">
        <f>IF(ISNUMBER('将来負担比率（分子）の構造'!J$52), IF('将来負担比率（分子）の構造'!J$52 &lt; 0, 0, '将来負担比率（分子）の構造'!J$52), NA())</f>
        <v>4870</v>
      </c>
      <c r="G67" s="135" t="e">
        <f>NA()</f>
        <v>#N/A</v>
      </c>
      <c r="H67" s="135" t="e">
        <f>NA()</f>
        <v>#N/A</v>
      </c>
      <c r="I67" s="135">
        <f>IF(ISNUMBER('将来負担比率（分子）の構造'!K$52), IF('将来負担比率（分子）の構造'!K$52 &lt; 0, 0, '将来負担比率（分子）の構造'!K$52), NA())</f>
        <v>4171</v>
      </c>
      <c r="J67" s="135" t="e">
        <f>NA()</f>
        <v>#N/A</v>
      </c>
      <c r="K67" s="135" t="e">
        <f>NA()</f>
        <v>#N/A</v>
      </c>
      <c r="L67" s="135">
        <f>IF(ISNUMBER('将来負担比率（分子）の構造'!L$52), IF('将来負担比率（分子）の構造'!L$52 &lt; 0, 0, '将来負担比率（分子）の構造'!L$52), NA())</f>
        <v>3494</v>
      </c>
      <c r="M67" s="135" t="e">
        <f>NA()</f>
        <v>#N/A</v>
      </c>
      <c r="N67" s="135" t="e">
        <f>NA()</f>
        <v>#N/A</v>
      </c>
      <c r="O67" s="135">
        <f>IF(ISNUMBER('将来負担比率（分子）の構造'!M$52), IF('将来負担比率（分子）の構造'!M$52 &lt; 0, 0, '将来負担比率（分子）の構造'!M$52), NA())</f>
        <v>3182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1224570</v>
      </c>
      <c r="S5" s="581"/>
      <c r="T5" s="581"/>
      <c r="U5" s="581"/>
      <c r="V5" s="581"/>
      <c r="W5" s="581"/>
      <c r="X5" s="581"/>
      <c r="Y5" s="582"/>
      <c r="Z5" s="583">
        <v>7.6</v>
      </c>
      <c r="AA5" s="583"/>
      <c r="AB5" s="583"/>
      <c r="AC5" s="583"/>
      <c r="AD5" s="584">
        <v>1224570</v>
      </c>
      <c r="AE5" s="584"/>
      <c r="AF5" s="584"/>
      <c r="AG5" s="584"/>
      <c r="AH5" s="584"/>
      <c r="AI5" s="584"/>
      <c r="AJ5" s="584"/>
      <c r="AK5" s="584"/>
      <c r="AL5" s="585">
        <v>18.7</v>
      </c>
      <c r="AM5" s="586"/>
      <c r="AN5" s="586"/>
      <c r="AO5" s="587"/>
      <c r="AP5" s="577" t="s">
        <v>207</v>
      </c>
      <c r="AQ5" s="578"/>
      <c r="AR5" s="578"/>
      <c r="AS5" s="578"/>
      <c r="AT5" s="578"/>
      <c r="AU5" s="578"/>
      <c r="AV5" s="578"/>
      <c r="AW5" s="578"/>
      <c r="AX5" s="578"/>
      <c r="AY5" s="578"/>
      <c r="AZ5" s="578"/>
      <c r="BA5" s="578"/>
      <c r="BB5" s="578"/>
      <c r="BC5" s="578"/>
      <c r="BD5" s="578"/>
      <c r="BE5" s="578"/>
      <c r="BF5" s="579"/>
      <c r="BG5" s="591">
        <v>1224570</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117198</v>
      </c>
      <c r="S6" s="592"/>
      <c r="T6" s="592"/>
      <c r="U6" s="592"/>
      <c r="V6" s="592"/>
      <c r="W6" s="592"/>
      <c r="X6" s="592"/>
      <c r="Y6" s="593"/>
      <c r="Z6" s="594">
        <v>0.7</v>
      </c>
      <c r="AA6" s="594"/>
      <c r="AB6" s="594"/>
      <c r="AC6" s="594"/>
      <c r="AD6" s="595">
        <v>117198</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1224570</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108479</v>
      </c>
      <c r="CS6" s="592"/>
      <c r="CT6" s="592"/>
      <c r="CU6" s="592"/>
      <c r="CV6" s="592"/>
      <c r="CW6" s="592"/>
      <c r="CX6" s="592"/>
      <c r="CY6" s="593"/>
      <c r="CZ6" s="594">
        <v>0.7</v>
      </c>
      <c r="DA6" s="594"/>
      <c r="DB6" s="594"/>
      <c r="DC6" s="594"/>
      <c r="DD6" s="600" t="s">
        <v>208</v>
      </c>
      <c r="DE6" s="592"/>
      <c r="DF6" s="592"/>
      <c r="DG6" s="592"/>
      <c r="DH6" s="592"/>
      <c r="DI6" s="592"/>
      <c r="DJ6" s="592"/>
      <c r="DK6" s="592"/>
      <c r="DL6" s="592"/>
      <c r="DM6" s="592"/>
      <c r="DN6" s="592"/>
      <c r="DO6" s="592"/>
      <c r="DP6" s="593"/>
      <c r="DQ6" s="600">
        <v>108479</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2390</v>
      </c>
      <c r="S7" s="592"/>
      <c r="T7" s="592"/>
      <c r="U7" s="592"/>
      <c r="V7" s="592"/>
      <c r="W7" s="592"/>
      <c r="X7" s="592"/>
      <c r="Y7" s="593"/>
      <c r="Z7" s="594">
        <v>0</v>
      </c>
      <c r="AA7" s="594"/>
      <c r="AB7" s="594"/>
      <c r="AC7" s="594"/>
      <c r="AD7" s="595">
        <v>2390</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507462</v>
      </c>
      <c r="BH7" s="592"/>
      <c r="BI7" s="592"/>
      <c r="BJ7" s="592"/>
      <c r="BK7" s="592"/>
      <c r="BL7" s="592"/>
      <c r="BM7" s="592"/>
      <c r="BN7" s="593"/>
      <c r="BO7" s="594">
        <v>41.4</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2326541</v>
      </c>
      <c r="CS7" s="592"/>
      <c r="CT7" s="592"/>
      <c r="CU7" s="592"/>
      <c r="CV7" s="592"/>
      <c r="CW7" s="592"/>
      <c r="CX7" s="592"/>
      <c r="CY7" s="593"/>
      <c r="CZ7" s="594">
        <v>14.9</v>
      </c>
      <c r="DA7" s="594"/>
      <c r="DB7" s="594"/>
      <c r="DC7" s="594"/>
      <c r="DD7" s="600">
        <v>250411</v>
      </c>
      <c r="DE7" s="592"/>
      <c r="DF7" s="592"/>
      <c r="DG7" s="592"/>
      <c r="DH7" s="592"/>
      <c r="DI7" s="592"/>
      <c r="DJ7" s="592"/>
      <c r="DK7" s="592"/>
      <c r="DL7" s="592"/>
      <c r="DM7" s="592"/>
      <c r="DN7" s="592"/>
      <c r="DO7" s="592"/>
      <c r="DP7" s="593"/>
      <c r="DQ7" s="600">
        <v>1791240</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2338</v>
      </c>
      <c r="S8" s="592"/>
      <c r="T8" s="592"/>
      <c r="U8" s="592"/>
      <c r="V8" s="592"/>
      <c r="W8" s="592"/>
      <c r="X8" s="592"/>
      <c r="Y8" s="593"/>
      <c r="Z8" s="594">
        <v>0</v>
      </c>
      <c r="AA8" s="594"/>
      <c r="AB8" s="594"/>
      <c r="AC8" s="594"/>
      <c r="AD8" s="595">
        <v>2338</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22107</v>
      </c>
      <c r="BH8" s="592"/>
      <c r="BI8" s="592"/>
      <c r="BJ8" s="592"/>
      <c r="BK8" s="592"/>
      <c r="BL8" s="592"/>
      <c r="BM8" s="592"/>
      <c r="BN8" s="593"/>
      <c r="BO8" s="594">
        <v>1.8</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3074009</v>
      </c>
      <c r="CS8" s="592"/>
      <c r="CT8" s="592"/>
      <c r="CU8" s="592"/>
      <c r="CV8" s="592"/>
      <c r="CW8" s="592"/>
      <c r="CX8" s="592"/>
      <c r="CY8" s="593"/>
      <c r="CZ8" s="594">
        <v>19.7</v>
      </c>
      <c r="DA8" s="594"/>
      <c r="DB8" s="594"/>
      <c r="DC8" s="594"/>
      <c r="DD8" s="600">
        <v>292111</v>
      </c>
      <c r="DE8" s="592"/>
      <c r="DF8" s="592"/>
      <c r="DG8" s="592"/>
      <c r="DH8" s="592"/>
      <c r="DI8" s="592"/>
      <c r="DJ8" s="592"/>
      <c r="DK8" s="592"/>
      <c r="DL8" s="592"/>
      <c r="DM8" s="592"/>
      <c r="DN8" s="592"/>
      <c r="DO8" s="592"/>
      <c r="DP8" s="593"/>
      <c r="DQ8" s="600">
        <v>1522632</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3379</v>
      </c>
      <c r="S9" s="592"/>
      <c r="T9" s="592"/>
      <c r="U9" s="592"/>
      <c r="V9" s="592"/>
      <c r="W9" s="592"/>
      <c r="X9" s="592"/>
      <c r="Y9" s="593"/>
      <c r="Z9" s="594">
        <v>0</v>
      </c>
      <c r="AA9" s="594"/>
      <c r="AB9" s="594"/>
      <c r="AC9" s="594"/>
      <c r="AD9" s="595">
        <v>3379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436556</v>
      </c>
      <c r="BH9" s="592"/>
      <c r="BI9" s="592"/>
      <c r="BJ9" s="592"/>
      <c r="BK9" s="592"/>
      <c r="BL9" s="592"/>
      <c r="BM9" s="592"/>
      <c r="BN9" s="593"/>
      <c r="BO9" s="594">
        <v>35.6</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1065305</v>
      </c>
      <c r="CS9" s="592"/>
      <c r="CT9" s="592"/>
      <c r="CU9" s="592"/>
      <c r="CV9" s="592"/>
      <c r="CW9" s="592"/>
      <c r="CX9" s="592"/>
      <c r="CY9" s="593"/>
      <c r="CZ9" s="594">
        <v>6.8</v>
      </c>
      <c r="DA9" s="594"/>
      <c r="DB9" s="594"/>
      <c r="DC9" s="594"/>
      <c r="DD9" s="600">
        <v>9320</v>
      </c>
      <c r="DE9" s="592"/>
      <c r="DF9" s="592"/>
      <c r="DG9" s="592"/>
      <c r="DH9" s="592"/>
      <c r="DI9" s="592"/>
      <c r="DJ9" s="592"/>
      <c r="DK9" s="592"/>
      <c r="DL9" s="592"/>
      <c r="DM9" s="592"/>
      <c r="DN9" s="592"/>
      <c r="DO9" s="592"/>
      <c r="DP9" s="593"/>
      <c r="DQ9" s="600">
        <v>988590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130952</v>
      </c>
      <c r="S10" s="592"/>
      <c r="T10" s="592"/>
      <c r="U10" s="592"/>
      <c r="V10" s="592"/>
      <c r="W10" s="592"/>
      <c r="X10" s="592"/>
      <c r="Y10" s="593"/>
      <c r="Z10" s="594">
        <v>0.8</v>
      </c>
      <c r="AA10" s="594"/>
      <c r="AB10" s="594"/>
      <c r="AC10" s="594"/>
      <c r="AD10" s="595">
        <v>130952</v>
      </c>
      <c r="AE10" s="595"/>
      <c r="AF10" s="595"/>
      <c r="AG10" s="595"/>
      <c r="AH10" s="595"/>
      <c r="AI10" s="595"/>
      <c r="AJ10" s="595"/>
      <c r="AK10" s="595"/>
      <c r="AL10" s="596">
        <v>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25627</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192111</v>
      </c>
      <c r="CS10" s="592"/>
      <c r="CT10" s="592"/>
      <c r="CU10" s="592"/>
      <c r="CV10" s="592"/>
      <c r="CW10" s="592"/>
      <c r="CX10" s="592"/>
      <c r="CY10" s="593"/>
      <c r="CZ10" s="594">
        <v>1.2</v>
      </c>
      <c r="DA10" s="594"/>
      <c r="DB10" s="594"/>
      <c r="DC10" s="594"/>
      <c r="DD10" s="600" t="s">
        <v>111</v>
      </c>
      <c r="DE10" s="592"/>
      <c r="DF10" s="592"/>
      <c r="DG10" s="592"/>
      <c r="DH10" s="592"/>
      <c r="DI10" s="592"/>
      <c r="DJ10" s="592"/>
      <c r="DK10" s="592"/>
      <c r="DL10" s="592"/>
      <c r="DM10" s="592"/>
      <c r="DN10" s="592"/>
      <c r="DO10" s="592"/>
      <c r="DP10" s="593"/>
      <c r="DQ10" s="600">
        <v>4819</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2418</v>
      </c>
      <c r="S11" s="592"/>
      <c r="T11" s="592"/>
      <c r="U11" s="592"/>
      <c r="V11" s="592"/>
      <c r="W11" s="592"/>
      <c r="X11" s="592"/>
      <c r="Y11" s="593"/>
      <c r="Z11" s="594">
        <v>0</v>
      </c>
      <c r="AA11" s="594"/>
      <c r="AB11" s="594"/>
      <c r="AC11" s="594"/>
      <c r="AD11" s="595">
        <v>2418</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23172</v>
      </c>
      <c r="BH11" s="592"/>
      <c r="BI11" s="592"/>
      <c r="BJ11" s="592"/>
      <c r="BK11" s="592"/>
      <c r="BL11" s="592"/>
      <c r="BM11" s="592"/>
      <c r="BN11" s="593"/>
      <c r="BO11" s="594">
        <v>1.9</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1322430</v>
      </c>
      <c r="CS11" s="592"/>
      <c r="CT11" s="592"/>
      <c r="CU11" s="592"/>
      <c r="CV11" s="592"/>
      <c r="CW11" s="592"/>
      <c r="CX11" s="592"/>
      <c r="CY11" s="593"/>
      <c r="CZ11" s="594">
        <v>8.5</v>
      </c>
      <c r="DA11" s="594"/>
      <c r="DB11" s="594"/>
      <c r="DC11" s="594"/>
      <c r="DD11" s="600">
        <v>826208</v>
      </c>
      <c r="DE11" s="592"/>
      <c r="DF11" s="592"/>
      <c r="DG11" s="592"/>
      <c r="DH11" s="592"/>
      <c r="DI11" s="592"/>
      <c r="DJ11" s="592"/>
      <c r="DK11" s="592"/>
      <c r="DL11" s="592"/>
      <c r="DM11" s="592"/>
      <c r="DN11" s="592"/>
      <c r="DO11" s="592"/>
      <c r="DP11" s="593"/>
      <c r="DQ11" s="600">
        <v>567055</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589932</v>
      </c>
      <c r="BH12" s="592"/>
      <c r="BI12" s="592"/>
      <c r="BJ12" s="592"/>
      <c r="BK12" s="592"/>
      <c r="BL12" s="592"/>
      <c r="BM12" s="592"/>
      <c r="BN12" s="593"/>
      <c r="BO12" s="594">
        <v>48.2</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280750</v>
      </c>
      <c r="CS12" s="592"/>
      <c r="CT12" s="592"/>
      <c r="CU12" s="592"/>
      <c r="CV12" s="592"/>
      <c r="CW12" s="592"/>
      <c r="CX12" s="592"/>
      <c r="CY12" s="593"/>
      <c r="CZ12" s="594">
        <v>1.8</v>
      </c>
      <c r="DA12" s="594"/>
      <c r="DB12" s="594"/>
      <c r="DC12" s="594"/>
      <c r="DD12" s="600">
        <v>57613</v>
      </c>
      <c r="DE12" s="592"/>
      <c r="DF12" s="592"/>
      <c r="DG12" s="592"/>
      <c r="DH12" s="592"/>
      <c r="DI12" s="592"/>
      <c r="DJ12" s="592"/>
      <c r="DK12" s="592"/>
      <c r="DL12" s="592"/>
      <c r="DM12" s="592"/>
      <c r="DN12" s="592"/>
      <c r="DO12" s="592"/>
      <c r="DP12" s="593"/>
      <c r="DQ12" s="600">
        <v>176816</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26475</v>
      </c>
      <c r="S13" s="592"/>
      <c r="T13" s="592"/>
      <c r="U13" s="592"/>
      <c r="V13" s="592"/>
      <c r="W13" s="592"/>
      <c r="X13" s="592"/>
      <c r="Y13" s="593"/>
      <c r="Z13" s="594">
        <v>0.2</v>
      </c>
      <c r="AA13" s="594"/>
      <c r="AB13" s="594"/>
      <c r="AC13" s="594"/>
      <c r="AD13" s="595">
        <v>26475</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588976</v>
      </c>
      <c r="BH13" s="592"/>
      <c r="BI13" s="592"/>
      <c r="BJ13" s="592"/>
      <c r="BK13" s="592"/>
      <c r="BL13" s="592"/>
      <c r="BM13" s="592"/>
      <c r="BN13" s="593"/>
      <c r="BO13" s="594">
        <v>48.1</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1626806</v>
      </c>
      <c r="CS13" s="592"/>
      <c r="CT13" s="592"/>
      <c r="CU13" s="592"/>
      <c r="CV13" s="592"/>
      <c r="CW13" s="592"/>
      <c r="CX13" s="592"/>
      <c r="CY13" s="593"/>
      <c r="CZ13" s="594">
        <v>10.4</v>
      </c>
      <c r="DA13" s="594"/>
      <c r="DB13" s="594"/>
      <c r="DC13" s="594"/>
      <c r="DD13" s="600">
        <v>1098791</v>
      </c>
      <c r="DE13" s="592"/>
      <c r="DF13" s="592"/>
      <c r="DG13" s="592"/>
      <c r="DH13" s="592"/>
      <c r="DI13" s="592"/>
      <c r="DJ13" s="592"/>
      <c r="DK13" s="592"/>
      <c r="DL13" s="592"/>
      <c r="DM13" s="592"/>
      <c r="DN13" s="592"/>
      <c r="DO13" s="592"/>
      <c r="DP13" s="593"/>
      <c r="DQ13" s="600">
        <v>714804</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41528</v>
      </c>
      <c r="BH14" s="592"/>
      <c r="BI14" s="592"/>
      <c r="BJ14" s="592"/>
      <c r="BK14" s="592"/>
      <c r="BL14" s="592"/>
      <c r="BM14" s="592"/>
      <c r="BN14" s="593"/>
      <c r="BO14" s="594">
        <v>3.4</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790521</v>
      </c>
      <c r="CS14" s="592"/>
      <c r="CT14" s="592"/>
      <c r="CU14" s="592"/>
      <c r="CV14" s="592"/>
      <c r="CW14" s="592"/>
      <c r="CX14" s="592"/>
      <c r="CY14" s="593"/>
      <c r="CZ14" s="594">
        <v>5.0999999999999996</v>
      </c>
      <c r="DA14" s="594"/>
      <c r="DB14" s="594"/>
      <c r="DC14" s="594"/>
      <c r="DD14" s="600">
        <v>377124</v>
      </c>
      <c r="DE14" s="592"/>
      <c r="DF14" s="592"/>
      <c r="DG14" s="592"/>
      <c r="DH14" s="592"/>
      <c r="DI14" s="592"/>
      <c r="DJ14" s="592"/>
      <c r="DK14" s="592"/>
      <c r="DL14" s="592"/>
      <c r="DM14" s="592"/>
      <c r="DN14" s="592"/>
      <c r="DO14" s="592"/>
      <c r="DP14" s="593"/>
      <c r="DQ14" s="600">
        <v>496700</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3081</v>
      </c>
      <c r="S15" s="592"/>
      <c r="T15" s="592"/>
      <c r="U15" s="592"/>
      <c r="V15" s="592"/>
      <c r="W15" s="592"/>
      <c r="X15" s="592"/>
      <c r="Y15" s="593"/>
      <c r="Z15" s="594">
        <v>0</v>
      </c>
      <c r="AA15" s="594"/>
      <c r="AB15" s="594"/>
      <c r="AC15" s="594"/>
      <c r="AD15" s="595">
        <v>3081</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85648</v>
      </c>
      <c r="BH15" s="592"/>
      <c r="BI15" s="592"/>
      <c r="BJ15" s="592"/>
      <c r="BK15" s="592"/>
      <c r="BL15" s="592"/>
      <c r="BM15" s="592"/>
      <c r="BN15" s="593"/>
      <c r="BO15" s="594">
        <v>7</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2419556</v>
      </c>
      <c r="CS15" s="592"/>
      <c r="CT15" s="592"/>
      <c r="CU15" s="592"/>
      <c r="CV15" s="592"/>
      <c r="CW15" s="592"/>
      <c r="CX15" s="592"/>
      <c r="CY15" s="593"/>
      <c r="CZ15" s="594">
        <v>15.5</v>
      </c>
      <c r="DA15" s="594"/>
      <c r="DB15" s="594"/>
      <c r="DC15" s="594"/>
      <c r="DD15" s="600">
        <v>1570182</v>
      </c>
      <c r="DE15" s="592"/>
      <c r="DF15" s="592"/>
      <c r="DG15" s="592"/>
      <c r="DH15" s="592"/>
      <c r="DI15" s="592"/>
      <c r="DJ15" s="592"/>
      <c r="DK15" s="592"/>
      <c r="DL15" s="592"/>
      <c r="DM15" s="592"/>
      <c r="DN15" s="592"/>
      <c r="DO15" s="592"/>
      <c r="DP15" s="593"/>
      <c r="DQ15" s="600">
        <v>994214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5843426</v>
      </c>
      <c r="S16" s="592"/>
      <c r="T16" s="592"/>
      <c r="U16" s="592"/>
      <c r="V16" s="592"/>
      <c r="W16" s="592"/>
      <c r="X16" s="592"/>
      <c r="Y16" s="593"/>
      <c r="Z16" s="594">
        <v>36.1</v>
      </c>
      <c r="AA16" s="594"/>
      <c r="AB16" s="594"/>
      <c r="AC16" s="594"/>
      <c r="AD16" s="595">
        <v>5014977</v>
      </c>
      <c r="AE16" s="595"/>
      <c r="AF16" s="595"/>
      <c r="AG16" s="595"/>
      <c r="AH16" s="595"/>
      <c r="AI16" s="595"/>
      <c r="AJ16" s="595"/>
      <c r="AK16" s="595"/>
      <c r="AL16" s="596">
        <v>76.400000000000006</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920045</v>
      </c>
      <c r="CS16" s="592"/>
      <c r="CT16" s="592"/>
      <c r="CU16" s="592"/>
      <c r="CV16" s="592"/>
      <c r="CW16" s="592"/>
      <c r="CX16" s="592"/>
      <c r="CY16" s="593"/>
      <c r="CZ16" s="594">
        <v>5.9</v>
      </c>
      <c r="DA16" s="594"/>
      <c r="DB16" s="594"/>
      <c r="DC16" s="594"/>
      <c r="DD16" s="600" t="s">
        <v>111</v>
      </c>
      <c r="DE16" s="592"/>
      <c r="DF16" s="592"/>
      <c r="DG16" s="592"/>
      <c r="DH16" s="592"/>
      <c r="DI16" s="592"/>
      <c r="DJ16" s="592"/>
      <c r="DK16" s="592"/>
      <c r="DL16" s="592"/>
      <c r="DM16" s="592"/>
      <c r="DN16" s="592"/>
      <c r="DO16" s="592"/>
      <c r="DP16" s="593"/>
      <c r="DQ16" s="600">
        <v>141475</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5014977</v>
      </c>
      <c r="S17" s="592"/>
      <c r="T17" s="592"/>
      <c r="U17" s="592"/>
      <c r="V17" s="592"/>
      <c r="W17" s="592"/>
      <c r="X17" s="592"/>
      <c r="Y17" s="593"/>
      <c r="Z17" s="594">
        <v>31</v>
      </c>
      <c r="AA17" s="594"/>
      <c r="AB17" s="594"/>
      <c r="AC17" s="594"/>
      <c r="AD17" s="595">
        <v>5014977</v>
      </c>
      <c r="AE17" s="595"/>
      <c r="AF17" s="595"/>
      <c r="AG17" s="595"/>
      <c r="AH17" s="595"/>
      <c r="AI17" s="595"/>
      <c r="AJ17" s="595"/>
      <c r="AK17" s="595"/>
      <c r="AL17" s="596">
        <v>76.400000000000006</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1359315</v>
      </c>
      <c r="CS17" s="592"/>
      <c r="CT17" s="592"/>
      <c r="CU17" s="592"/>
      <c r="CV17" s="592"/>
      <c r="CW17" s="592"/>
      <c r="CX17" s="592"/>
      <c r="CY17" s="593"/>
      <c r="CZ17" s="594">
        <v>8.6999999999999993</v>
      </c>
      <c r="DA17" s="594"/>
      <c r="DB17" s="594"/>
      <c r="DC17" s="594"/>
      <c r="DD17" s="600" t="s">
        <v>111</v>
      </c>
      <c r="DE17" s="592"/>
      <c r="DF17" s="592"/>
      <c r="DG17" s="592"/>
      <c r="DH17" s="592"/>
      <c r="DI17" s="592"/>
      <c r="DJ17" s="592"/>
      <c r="DK17" s="592"/>
      <c r="DL17" s="592"/>
      <c r="DM17" s="592"/>
      <c r="DN17" s="592"/>
      <c r="DO17" s="592"/>
      <c r="DP17" s="593"/>
      <c r="DQ17" s="600">
        <v>1320971</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493223</v>
      </c>
      <c r="S18" s="592"/>
      <c r="T18" s="592"/>
      <c r="U18" s="592"/>
      <c r="V18" s="592"/>
      <c r="W18" s="592"/>
      <c r="X18" s="592"/>
      <c r="Y18" s="593"/>
      <c r="Z18" s="594">
        <v>3</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v>120670</v>
      </c>
      <c r="CS18" s="592"/>
      <c r="CT18" s="592"/>
      <c r="CU18" s="592"/>
      <c r="CV18" s="592"/>
      <c r="CW18" s="592"/>
      <c r="CX18" s="592"/>
      <c r="CY18" s="593"/>
      <c r="CZ18" s="594">
        <v>0.8</v>
      </c>
      <c r="DA18" s="594"/>
      <c r="DB18" s="594"/>
      <c r="DC18" s="594"/>
      <c r="DD18" s="600">
        <v>120670</v>
      </c>
      <c r="DE18" s="592"/>
      <c r="DF18" s="592"/>
      <c r="DG18" s="592"/>
      <c r="DH18" s="592"/>
      <c r="DI18" s="592"/>
      <c r="DJ18" s="592"/>
      <c r="DK18" s="592"/>
      <c r="DL18" s="592"/>
      <c r="DM18" s="592"/>
      <c r="DN18" s="592"/>
      <c r="DO18" s="592"/>
      <c r="DP18" s="593"/>
      <c r="DQ18" s="600">
        <v>120670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335226</v>
      </c>
      <c r="S19" s="592"/>
      <c r="T19" s="592"/>
      <c r="U19" s="592"/>
      <c r="V19" s="592"/>
      <c r="W19" s="592"/>
      <c r="X19" s="592"/>
      <c r="Y19" s="593"/>
      <c r="Z19" s="594">
        <v>2.1</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7356227</v>
      </c>
      <c r="S20" s="592"/>
      <c r="T20" s="592"/>
      <c r="U20" s="592"/>
      <c r="V20" s="592"/>
      <c r="W20" s="592"/>
      <c r="X20" s="592"/>
      <c r="Y20" s="593"/>
      <c r="Z20" s="594">
        <v>45.4</v>
      </c>
      <c r="AA20" s="594"/>
      <c r="AB20" s="594"/>
      <c r="AC20" s="594"/>
      <c r="AD20" s="595">
        <v>6527778</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15606538</v>
      </c>
      <c r="CS20" s="592"/>
      <c r="CT20" s="592"/>
      <c r="CU20" s="592"/>
      <c r="CV20" s="592"/>
      <c r="CW20" s="592"/>
      <c r="CX20" s="592"/>
      <c r="CY20" s="593"/>
      <c r="CZ20" s="594">
        <v>100</v>
      </c>
      <c r="DA20" s="594"/>
      <c r="DB20" s="594"/>
      <c r="DC20" s="594"/>
      <c r="DD20" s="600">
        <v>4602430</v>
      </c>
      <c r="DE20" s="592"/>
      <c r="DF20" s="592"/>
      <c r="DG20" s="592"/>
      <c r="DH20" s="592"/>
      <c r="DI20" s="592"/>
      <c r="DJ20" s="592"/>
      <c r="DK20" s="592"/>
      <c r="DL20" s="592"/>
      <c r="DM20" s="592"/>
      <c r="DN20" s="592"/>
      <c r="DO20" s="592"/>
      <c r="DP20" s="593"/>
      <c r="DQ20" s="600">
        <v>8948465</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1823</v>
      </c>
      <c r="S21" s="592"/>
      <c r="T21" s="592"/>
      <c r="U21" s="592"/>
      <c r="V21" s="592"/>
      <c r="W21" s="592"/>
      <c r="X21" s="592"/>
      <c r="Y21" s="593"/>
      <c r="Z21" s="594">
        <v>0</v>
      </c>
      <c r="AA21" s="594"/>
      <c r="AB21" s="594"/>
      <c r="AC21" s="594"/>
      <c r="AD21" s="595">
        <v>1823</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4848</v>
      </c>
      <c r="S22" s="592"/>
      <c r="T22" s="592"/>
      <c r="U22" s="592"/>
      <c r="V22" s="592"/>
      <c r="W22" s="592"/>
      <c r="X22" s="592"/>
      <c r="Y22" s="593"/>
      <c r="Z22" s="594">
        <v>0</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126136</v>
      </c>
      <c r="S23" s="592"/>
      <c r="T23" s="592"/>
      <c r="U23" s="592"/>
      <c r="V23" s="592"/>
      <c r="W23" s="592"/>
      <c r="X23" s="592"/>
      <c r="Y23" s="593"/>
      <c r="Z23" s="594">
        <v>0.8</v>
      </c>
      <c r="AA23" s="594"/>
      <c r="AB23" s="594"/>
      <c r="AC23" s="594"/>
      <c r="AD23" s="595">
        <v>2440</v>
      </c>
      <c r="AE23" s="595"/>
      <c r="AF23" s="595"/>
      <c r="AG23" s="595"/>
      <c r="AH23" s="595"/>
      <c r="AI23" s="595"/>
      <c r="AJ23" s="595"/>
      <c r="AK23" s="595"/>
      <c r="AL23" s="596">
        <v>0</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8867</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4003144</v>
      </c>
      <c r="CS24" s="581"/>
      <c r="CT24" s="581"/>
      <c r="CU24" s="581"/>
      <c r="CV24" s="581"/>
      <c r="CW24" s="581"/>
      <c r="CX24" s="581"/>
      <c r="CY24" s="582"/>
      <c r="CZ24" s="618">
        <v>25.7</v>
      </c>
      <c r="DA24" s="619"/>
      <c r="DB24" s="619"/>
      <c r="DC24" s="620"/>
      <c r="DD24" s="617">
        <v>3183388</v>
      </c>
      <c r="DE24" s="581"/>
      <c r="DF24" s="581"/>
      <c r="DG24" s="581"/>
      <c r="DH24" s="581"/>
      <c r="DI24" s="581"/>
      <c r="DJ24" s="581"/>
      <c r="DK24" s="582"/>
      <c r="DL24" s="617">
        <v>3170004</v>
      </c>
      <c r="DM24" s="581"/>
      <c r="DN24" s="581"/>
      <c r="DO24" s="581"/>
      <c r="DP24" s="581"/>
      <c r="DQ24" s="581"/>
      <c r="DR24" s="581"/>
      <c r="DS24" s="581"/>
      <c r="DT24" s="581"/>
      <c r="DU24" s="581"/>
      <c r="DV24" s="582"/>
      <c r="DW24" s="585">
        <v>45.7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2595008</v>
      </c>
      <c r="S25" s="592"/>
      <c r="T25" s="592"/>
      <c r="U25" s="592"/>
      <c r="V25" s="592"/>
      <c r="W25" s="592"/>
      <c r="X25" s="592"/>
      <c r="Y25" s="593"/>
      <c r="Z25" s="594">
        <v>16</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1656251</v>
      </c>
      <c r="CS25" s="623"/>
      <c r="CT25" s="623"/>
      <c r="CU25" s="623"/>
      <c r="CV25" s="623"/>
      <c r="CW25" s="623"/>
      <c r="CX25" s="623"/>
      <c r="CY25" s="624"/>
      <c r="CZ25" s="625">
        <v>10.6</v>
      </c>
      <c r="DA25" s="626"/>
      <c r="DB25" s="626"/>
      <c r="DC25" s="627"/>
      <c r="DD25" s="600">
        <v>1549664</v>
      </c>
      <c r="DE25" s="623"/>
      <c r="DF25" s="623"/>
      <c r="DG25" s="623"/>
      <c r="DH25" s="623"/>
      <c r="DI25" s="623"/>
      <c r="DJ25" s="623"/>
      <c r="DK25" s="624"/>
      <c r="DL25" s="600">
        <v>1540993</v>
      </c>
      <c r="DM25" s="623"/>
      <c r="DN25" s="623"/>
      <c r="DO25" s="623"/>
      <c r="DP25" s="623"/>
      <c r="DQ25" s="623"/>
      <c r="DR25" s="623"/>
      <c r="DS25" s="623"/>
      <c r="DT25" s="623"/>
      <c r="DU25" s="623"/>
      <c r="DV25" s="624"/>
      <c r="DW25" s="596">
        <v>22.2</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1029834</v>
      </c>
      <c r="CS26" s="592"/>
      <c r="CT26" s="592"/>
      <c r="CU26" s="592"/>
      <c r="CV26" s="592"/>
      <c r="CW26" s="592"/>
      <c r="CX26" s="592"/>
      <c r="CY26" s="593"/>
      <c r="CZ26" s="625">
        <v>6.6</v>
      </c>
      <c r="DA26" s="626"/>
      <c r="DB26" s="626"/>
      <c r="DC26" s="627"/>
      <c r="DD26" s="600">
        <v>944142</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2017897</v>
      </c>
      <c r="S27" s="592"/>
      <c r="T27" s="592"/>
      <c r="U27" s="592"/>
      <c r="V27" s="592"/>
      <c r="W27" s="592"/>
      <c r="X27" s="592"/>
      <c r="Y27" s="593"/>
      <c r="Z27" s="594">
        <v>12.5</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1224570</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987578</v>
      </c>
      <c r="CS27" s="623"/>
      <c r="CT27" s="623"/>
      <c r="CU27" s="623"/>
      <c r="CV27" s="623"/>
      <c r="CW27" s="623"/>
      <c r="CX27" s="623"/>
      <c r="CY27" s="624"/>
      <c r="CZ27" s="625">
        <v>6.3</v>
      </c>
      <c r="DA27" s="626"/>
      <c r="DB27" s="626"/>
      <c r="DC27" s="627"/>
      <c r="DD27" s="600">
        <v>312753</v>
      </c>
      <c r="DE27" s="623"/>
      <c r="DF27" s="623"/>
      <c r="DG27" s="623"/>
      <c r="DH27" s="623"/>
      <c r="DI27" s="623"/>
      <c r="DJ27" s="623"/>
      <c r="DK27" s="624"/>
      <c r="DL27" s="600">
        <v>311466</v>
      </c>
      <c r="DM27" s="623"/>
      <c r="DN27" s="623"/>
      <c r="DO27" s="623"/>
      <c r="DP27" s="623"/>
      <c r="DQ27" s="623"/>
      <c r="DR27" s="623"/>
      <c r="DS27" s="623"/>
      <c r="DT27" s="623"/>
      <c r="DU27" s="623"/>
      <c r="DV27" s="624"/>
      <c r="DW27" s="596">
        <v>4.5</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46749</v>
      </c>
      <c r="S28" s="592"/>
      <c r="T28" s="592"/>
      <c r="U28" s="592"/>
      <c r="V28" s="592"/>
      <c r="W28" s="592"/>
      <c r="X28" s="592"/>
      <c r="Y28" s="593"/>
      <c r="Z28" s="594">
        <v>0.3</v>
      </c>
      <c r="AA28" s="594"/>
      <c r="AB28" s="594"/>
      <c r="AC28" s="594"/>
      <c r="AD28" s="595">
        <v>29948</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1359315</v>
      </c>
      <c r="CS28" s="592"/>
      <c r="CT28" s="592"/>
      <c r="CU28" s="592"/>
      <c r="CV28" s="592"/>
      <c r="CW28" s="592"/>
      <c r="CX28" s="592"/>
      <c r="CY28" s="593"/>
      <c r="CZ28" s="625">
        <v>8.6999999999999993</v>
      </c>
      <c r="DA28" s="626"/>
      <c r="DB28" s="626"/>
      <c r="DC28" s="627"/>
      <c r="DD28" s="600">
        <v>1320971</v>
      </c>
      <c r="DE28" s="592"/>
      <c r="DF28" s="592"/>
      <c r="DG28" s="592"/>
      <c r="DH28" s="592"/>
      <c r="DI28" s="592"/>
      <c r="DJ28" s="592"/>
      <c r="DK28" s="593"/>
      <c r="DL28" s="600">
        <v>1317545</v>
      </c>
      <c r="DM28" s="592"/>
      <c r="DN28" s="592"/>
      <c r="DO28" s="592"/>
      <c r="DP28" s="592"/>
      <c r="DQ28" s="592"/>
      <c r="DR28" s="592"/>
      <c r="DS28" s="592"/>
      <c r="DT28" s="592"/>
      <c r="DU28" s="592"/>
      <c r="DV28" s="593"/>
      <c r="DW28" s="596">
        <v>19</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8125</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1359315</v>
      </c>
      <c r="CS29" s="623"/>
      <c r="CT29" s="623"/>
      <c r="CU29" s="623"/>
      <c r="CV29" s="623"/>
      <c r="CW29" s="623"/>
      <c r="CX29" s="623"/>
      <c r="CY29" s="624"/>
      <c r="CZ29" s="625">
        <v>8.6999999999999993</v>
      </c>
      <c r="DA29" s="626"/>
      <c r="DB29" s="626"/>
      <c r="DC29" s="627"/>
      <c r="DD29" s="600">
        <v>1320971</v>
      </c>
      <c r="DE29" s="623"/>
      <c r="DF29" s="623"/>
      <c r="DG29" s="623"/>
      <c r="DH29" s="623"/>
      <c r="DI29" s="623"/>
      <c r="DJ29" s="623"/>
      <c r="DK29" s="624"/>
      <c r="DL29" s="600">
        <v>1317545</v>
      </c>
      <c r="DM29" s="623"/>
      <c r="DN29" s="623"/>
      <c r="DO29" s="623"/>
      <c r="DP29" s="623"/>
      <c r="DQ29" s="623"/>
      <c r="DR29" s="623"/>
      <c r="DS29" s="623"/>
      <c r="DT29" s="623"/>
      <c r="DU29" s="623"/>
      <c r="DV29" s="624"/>
      <c r="DW29" s="596">
        <v>19</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875631</v>
      </c>
      <c r="S30" s="592"/>
      <c r="T30" s="592"/>
      <c r="U30" s="592"/>
      <c r="V30" s="592"/>
      <c r="W30" s="592"/>
      <c r="X30" s="592"/>
      <c r="Y30" s="593"/>
      <c r="Z30" s="594">
        <v>5.4</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98.1</v>
      </c>
      <c r="BH30" s="650"/>
      <c r="BI30" s="650"/>
      <c r="BJ30" s="650"/>
      <c r="BK30" s="650"/>
      <c r="BL30" s="650"/>
      <c r="BM30" s="586">
        <v>91</v>
      </c>
      <c r="BN30" s="650"/>
      <c r="BO30" s="650"/>
      <c r="BP30" s="650"/>
      <c r="BQ30" s="651"/>
      <c r="BR30" s="649">
        <v>97.8</v>
      </c>
      <c r="BS30" s="650"/>
      <c r="BT30" s="650"/>
      <c r="BU30" s="650"/>
      <c r="BV30" s="650"/>
      <c r="BW30" s="650"/>
      <c r="BX30" s="586">
        <v>88</v>
      </c>
      <c r="BY30" s="650"/>
      <c r="BZ30" s="650"/>
      <c r="CA30" s="650"/>
      <c r="CB30" s="651"/>
      <c r="CD30" s="654"/>
      <c r="CE30" s="655"/>
      <c r="CF30" s="605" t="s">
        <v>291</v>
      </c>
      <c r="CG30" s="606"/>
      <c r="CH30" s="606"/>
      <c r="CI30" s="606"/>
      <c r="CJ30" s="606"/>
      <c r="CK30" s="606"/>
      <c r="CL30" s="606"/>
      <c r="CM30" s="606"/>
      <c r="CN30" s="606"/>
      <c r="CO30" s="606"/>
      <c r="CP30" s="606"/>
      <c r="CQ30" s="607"/>
      <c r="CR30" s="591">
        <v>1196472</v>
      </c>
      <c r="CS30" s="592"/>
      <c r="CT30" s="592"/>
      <c r="CU30" s="592"/>
      <c r="CV30" s="592"/>
      <c r="CW30" s="592"/>
      <c r="CX30" s="592"/>
      <c r="CY30" s="593"/>
      <c r="CZ30" s="625">
        <v>7.7</v>
      </c>
      <c r="DA30" s="626"/>
      <c r="DB30" s="626"/>
      <c r="DC30" s="627"/>
      <c r="DD30" s="600">
        <v>1158128</v>
      </c>
      <c r="DE30" s="592"/>
      <c r="DF30" s="592"/>
      <c r="DG30" s="592"/>
      <c r="DH30" s="592"/>
      <c r="DI30" s="592"/>
      <c r="DJ30" s="592"/>
      <c r="DK30" s="593"/>
      <c r="DL30" s="600">
        <v>1154702</v>
      </c>
      <c r="DM30" s="592"/>
      <c r="DN30" s="592"/>
      <c r="DO30" s="592"/>
      <c r="DP30" s="592"/>
      <c r="DQ30" s="592"/>
      <c r="DR30" s="592"/>
      <c r="DS30" s="592"/>
      <c r="DT30" s="592"/>
      <c r="DU30" s="592"/>
      <c r="DV30" s="593"/>
      <c r="DW30" s="596">
        <v>16.7</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910855</v>
      </c>
      <c r="S31" s="592"/>
      <c r="T31" s="592"/>
      <c r="U31" s="592"/>
      <c r="V31" s="592"/>
      <c r="W31" s="592"/>
      <c r="X31" s="592"/>
      <c r="Y31" s="593"/>
      <c r="Z31" s="594">
        <v>5.6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97.7</v>
      </c>
      <c r="BH31" s="623"/>
      <c r="BI31" s="623"/>
      <c r="BJ31" s="623"/>
      <c r="BK31" s="623"/>
      <c r="BL31" s="623"/>
      <c r="BM31" s="597">
        <v>91.3</v>
      </c>
      <c r="BN31" s="647"/>
      <c r="BO31" s="647"/>
      <c r="BP31" s="647"/>
      <c r="BQ31" s="648"/>
      <c r="BR31" s="646">
        <v>97.9</v>
      </c>
      <c r="BS31" s="623"/>
      <c r="BT31" s="623"/>
      <c r="BU31" s="623"/>
      <c r="BV31" s="623"/>
      <c r="BW31" s="623"/>
      <c r="BX31" s="597">
        <v>91.2</v>
      </c>
      <c r="BY31" s="647"/>
      <c r="BZ31" s="647"/>
      <c r="CA31" s="647"/>
      <c r="CB31" s="648"/>
      <c r="CD31" s="654"/>
      <c r="CE31" s="655"/>
      <c r="CF31" s="605" t="s">
        <v>295</v>
      </c>
      <c r="CG31" s="606"/>
      <c r="CH31" s="606"/>
      <c r="CI31" s="606"/>
      <c r="CJ31" s="606"/>
      <c r="CK31" s="606"/>
      <c r="CL31" s="606"/>
      <c r="CM31" s="606"/>
      <c r="CN31" s="606"/>
      <c r="CO31" s="606"/>
      <c r="CP31" s="606"/>
      <c r="CQ31" s="607"/>
      <c r="CR31" s="591">
        <v>162843</v>
      </c>
      <c r="CS31" s="623"/>
      <c r="CT31" s="623"/>
      <c r="CU31" s="623"/>
      <c r="CV31" s="623"/>
      <c r="CW31" s="623"/>
      <c r="CX31" s="623"/>
      <c r="CY31" s="624"/>
      <c r="CZ31" s="625">
        <v>1</v>
      </c>
      <c r="DA31" s="626"/>
      <c r="DB31" s="626"/>
      <c r="DC31" s="627"/>
      <c r="DD31" s="600">
        <v>162843</v>
      </c>
      <c r="DE31" s="623"/>
      <c r="DF31" s="623"/>
      <c r="DG31" s="623"/>
      <c r="DH31" s="623"/>
      <c r="DI31" s="623"/>
      <c r="DJ31" s="623"/>
      <c r="DK31" s="624"/>
      <c r="DL31" s="600">
        <v>162843</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365344</v>
      </c>
      <c r="S32" s="592"/>
      <c r="T32" s="592"/>
      <c r="U32" s="592"/>
      <c r="V32" s="592"/>
      <c r="W32" s="592"/>
      <c r="X32" s="592"/>
      <c r="Y32" s="593"/>
      <c r="Z32" s="594">
        <v>2.2999999999999998</v>
      </c>
      <c r="AA32" s="594"/>
      <c r="AB32" s="594"/>
      <c r="AC32" s="594"/>
      <c r="AD32" s="595">
        <v>463</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98.1</v>
      </c>
      <c r="BH32" s="659"/>
      <c r="BI32" s="659"/>
      <c r="BJ32" s="659"/>
      <c r="BK32" s="659"/>
      <c r="BL32" s="659"/>
      <c r="BM32" s="660">
        <v>89.3</v>
      </c>
      <c r="BN32" s="659"/>
      <c r="BO32" s="659"/>
      <c r="BP32" s="659"/>
      <c r="BQ32" s="661"/>
      <c r="BR32" s="658">
        <v>97.3</v>
      </c>
      <c r="BS32" s="659"/>
      <c r="BT32" s="659"/>
      <c r="BU32" s="659"/>
      <c r="BV32" s="659"/>
      <c r="BW32" s="659"/>
      <c r="BX32" s="660">
        <v>83.4</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1875200</v>
      </c>
      <c r="S33" s="592"/>
      <c r="T33" s="592"/>
      <c r="U33" s="592"/>
      <c r="V33" s="592"/>
      <c r="W33" s="592"/>
      <c r="X33" s="592"/>
      <c r="Y33" s="593"/>
      <c r="Z33" s="594">
        <v>11.6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6080919</v>
      </c>
      <c r="CS33" s="623"/>
      <c r="CT33" s="623"/>
      <c r="CU33" s="623"/>
      <c r="CV33" s="623"/>
      <c r="CW33" s="623"/>
      <c r="CX33" s="623"/>
      <c r="CY33" s="624"/>
      <c r="CZ33" s="625">
        <v>39</v>
      </c>
      <c r="DA33" s="626"/>
      <c r="DB33" s="626"/>
      <c r="DC33" s="627"/>
      <c r="DD33" s="600">
        <v>4627475</v>
      </c>
      <c r="DE33" s="623"/>
      <c r="DF33" s="623"/>
      <c r="DG33" s="623"/>
      <c r="DH33" s="623"/>
      <c r="DI33" s="623"/>
      <c r="DJ33" s="623"/>
      <c r="DK33" s="624"/>
      <c r="DL33" s="600">
        <v>3062576</v>
      </c>
      <c r="DM33" s="623"/>
      <c r="DN33" s="623"/>
      <c r="DO33" s="623"/>
      <c r="DP33" s="623"/>
      <c r="DQ33" s="623"/>
      <c r="DR33" s="623"/>
      <c r="DS33" s="623"/>
      <c r="DT33" s="623"/>
      <c r="DU33" s="623"/>
      <c r="DV33" s="624"/>
      <c r="DW33" s="596">
        <v>44.2</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1995406</v>
      </c>
      <c r="CS34" s="592"/>
      <c r="CT34" s="592"/>
      <c r="CU34" s="592"/>
      <c r="CV34" s="592"/>
      <c r="CW34" s="592"/>
      <c r="CX34" s="592"/>
      <c r="CY34" s="593"/>
      <c r="CZ34" s="625">
        <v>12.8</v>
      </c>
      <c r="DA34" s="626"/>
      <c r="DB34" s="626"/>
      <c r="DC34" s="627"/>
      <c r="DD34" s="600">
        <v>1167884</v>
      </c>
      <c r="DE34" s="592"/>
      <c r="DF34" s="592"/>
      <c r="DG34" s="592"/>
      <c r="DH34" s="592"/>
      <c r="DI34" s="592"/>
      <c r="DJ34" s="592"/>
      <c r="DK34" s="593"/>
      <c r="DL34" s="600">
        <v>1039248</v>
      </c>
      <c r="DM34" s="592"/>
      <c r="DN34" s="592"/>
      <c r="DO34" s="592"/>
      <c r="DP34" s="592"/>
      <c r="DQ34" s="592"/>
      <c r="DR34" s="592"/>
      <c r="DS34" s="592"/>
      <c r="DT34" s="592"/>
      <c r="DU34" s="592"/>
      <c r="DV34" s="593"/>
      <c r="DW34" s="596">
        <v>15</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371300</v>
      </c>
      <c r="S35" s="592"/>
      <c r="T35" s="592"/>
      <c r="U35" s="592"/>
      <c r="V35" s="592"/>
      <c r="W35" s="592"/>
      <c r="X35" s="592"/>
      <c r="Y35" s="593"/>
      <c r="Z35" s="594">
        <v>2.2999999999999998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1453457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107909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211114</v>
      </c>
      <c r="CS35" s="623"/>
      <c r="CT35" s="623"/>
      <c r="CU35" s="623"/>
      <c r="CV35" s="623"/>
      <c r="CW35" s="623"/>
      <c r="CX35" s="623"/>
      <c r="CY35" s="624"/>
      <c r="CZ35" s="625">
        <v>1.4</v>
      </c>
      <c r="DA35" s="626"/>
      <c r="DB35" s="626"/>
      <c r="DC35" s="627"/>
      <c r="DD35" s="600">
        <v>208165</v>
      </c>
      <c r="DE35" s="623"/>
      <c r="DF35" s="623"/>
      <c r="DG35" s="623"/>
      <c r="DH35" s="623"/>
      <c r="DI35" s="623"/>
      <c r="DJ35" s="623"/>
      <c r="DK35" s="624"/>
      <c r="DL35" s="600">
        <v>171086</v>
      </c>
      <c r="DM35" s="623"/>
      <c r="DN35" s="623"/>
      <c r="DO35" s="623"/>
      <c r="DP35" s="623"/>
      <c r="DQ35" s="623"/>
      <c r="DR35" s="623"/>
      <c r="DS35" s="623"/>
      <c r="DT35" s="623"/>
      <c r="DU35" s="623"/>
      <c r="DV35" s="624"/>
      <c r="DW35" s="596">
        <v>2.5</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16192710</v>
      </c>
      <c r="S36" s="664"/>
      <c r="T36" s="664"/>
      <c r="U36" s="664"/>
      <c r="V36" s="664"/>
      <c r="W36" s="664"/>
      <c r="X36" s="664"/>
      <c r="Y36" s="665"/>
      <c r="Z36" s="666">
        <v>100</v>
      </c>
      <c r="AA36" s="666"/>
      <c r="AB36" s="666"/>
      <c r="AC36" s="666"/>
      <c r="AD36" s="667">
        <v>6562452</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331586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-54222</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1532677</v>
      </c>
      <c r="CS36" s="592"/>
      <c r="CT36" s="592"/>
      <c r="CU36" s="592"/>
      <c r="CV36" s="592"/>
      <c r="CW36" s="592"/>
      <c r="CX36" s="592"/>
      <c r="CY36" s="593"/>
      <c r="CZ36" s="625">
        <v>9.8000000000000007</v>
      </c>
      <c r="DA36" s="626"/>
      <c r="DB36" s="626"/>
      <c r="DC36" s="627"/>
      <c r="DD36" s="600">
        <v>1404422</v>
      </c>
      <c r="DE36" s="592"/>
      <c r="DF36" s="592"/>
      <c r="DG36" s="592"/>
      <c r="DH36" s="592"/>
      <c r="DI36" s="592"/>
      <c r="DJ36" s="592"/>
      <c r="DK36" s="593"/>
      <c r="DL36" s="600">
        <v>1096558</v>
      </c>
      <c r="DM36" s="592"/>
      <c r="DN36" s="592"/>
      <c r="DO36" s="592"/>
      <c r="DP36" s="592"/>
      <c r="DQ36" s="592"/>
      <c r="DR36" s="592"/>
      <c r="DS36" s="592"/>
      <c r="DT36" s="592"/>
      <c r="DU36" s="592"/>
      <c r="DV36" s="593"/>
      <c r="DW36" s="596">
        <v>15.8</v>
      </c>
      <c r="DX36" s="621"/>
      <c r="DY36" s="621"/>
      <c r="DZ36" s="621"/>
      <c r="EA36" s="621"/>
      <c r="EB36" s="621"/>
      <c r="EC36" s="622"/>
    </row>
    <row r="37" spans="2:133" ht="11.25" customHeight="1">
      <c r="AQ37" s="670" t="s">
        <v>313</v>
      </c>
      <c r="AR37" s="671"/>
      <c r="AS37" s="671"/>
      <c r="AT37" s="671"/>
      <c r="AU37" s="671"/>
      <c r="AV37" s="671"/>
      <c r="AW37" s="671"/>
      <c r="AX37" s="671"/>
      <c r="AY37" s="672"/>
      <c r="AZ37" s="591">
        <v>316880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3753</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652867</v>
      </c>
      <c r="CS37" s="623"/>
      <c r="CT37" s="623"/>
      <c r="CU37" s="623"/>
      <c r="CV37" s="623"/>
      <c r="CW37" s="623"/>
      <c r="CX37" s="623"/>
      <c r="CY37" s="624"/>
      <c r="CZ37" s="625">
        <v>4.2</v>
      </c>
      <c r="DA37" s="626"/>
      <c r="DB37" s="626"/>
      <c r="DC37" s="627"/>
      <c r="DD37" s="600">
        <v>627222</v>
      </c>
      <c r="DE37" s="623"/>
      <c r="DF37" s="623"/>
      <c r="DG37" s="623"/>
      <c r="DH37" s="623"/>
      <c r="DI37" s="623"/>
      <c r="DJ37" s="623"/>
      <c r="DK37" s="624"/>
      <c r="DL37" s="600">
        <v>519089</v>
      </c>
      <c r="DM37" s="623"/>
      <c r="DN37" s="623"/>
      <c r="DO37" s="623"/>
      <c r="DP37" s="623"/>
      <c r="DQ37" s="623"/>
      <c r="DR37" s="623"/>
      <c r="DS37" s="623"/>
      <c r="DT37" s="623"/>
      <c r="DU37" s="623"/>
      <c r="DV37" s="624"/>
      <c r="DW37" s="596">
        <v>7.5</v>
      </c>
      <c r="DX37" s="621"/>
      <c r="DY37" s="621"/>
      <c r="DZ37" s="621"/>
      <c r="EA37" s="621"/>
      <c r="EB37" s="621"/>
      <c r="EC37" s="622"/>
    </row>
    <row r="38" spans="2:133" ht="11.25" customHeight="1">
      <c r="AQ38" s="670" t="s">
        <v>316</v>
      </c>
      <c r="AR38" s="671"/>
      <c r="AS38" s="671"/>
      <c r="AT38" s="671"/>
      <c r="AU38" s="671"/>
      <c r="AV38" s="671"/>
      <c r="AW38" s="671"/>
      <c r="AX38" s="671"/>
      <c r="AY38" s="672"/>
      <c r="AZ38" s="591">
        <v>139000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7300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1108521</v>
      </c>
      <c r="CS38" s="592"/>
      <c r="CT38" s="592"/>
      <c r="CU38" s="592"/>
      <c r="CV38" s="592"/>
      <c r="CW38" s="592"/>
      <c r="CX38" s="592"/>
      <c r="CY38" s="593"/>
      <c r="CZ38" s="625">
        <v>7.1</v>
      </c>
      <c r="DA38" s="626"/>
      <c r="DB38" s="626"/>
      <c r="DC38" s="627"/>
      <c r="DD38" s="600">
        <v>998122</v>
      </c>
      <c r="DE38" s="592"/>
      <c r="DF38" s="592"/>
      <c r="DG38" s="592"/>
      <c r="DH38" s="592"/>
      <c r="DI38" s="592"/>
      <c r="DJ38" s="592"/>
      <c r="DK38" s="593"/>
      <c r="DL38" s="600">
        <v>731145</v>
      </c>
      <c r="DM38" s="592"/>
      <c r="DN38" s="592"/>
      <c r="DO38" s="592"/>
      <c r="DP38" s="592"/>
      <c r="DQ38" s="592"/>
      <c r="DR38" s="592"/>
      <c r="DS38" s="592"/>
      <c r="DT38" s="592"/>
      <c r="DU38" s="592"/>
      <c r="DV38" s="593"/>
      <c r="DW38" s="596">
        <v>10.5</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1114862</v>
      </c>
      <c r="CS39" s="623"/>
      <c r="CT39" s="623"/>
      <c r="CU39" s="623"/>
      <c r="CV39" s="623"/>
      <c r="CW39" s="623"/>
      <c r="CX39" s="623"/>
      <c r="CY39" s="624"/>
      <c r="CZ39" s="625">
        <v>7.1</v>
      </c>
      <c r="DA39" s="626"/>
      <c r="DB39" s="626"/>
      <c r="DC39" s="627"/>
      <c r="DD39" s="600">
        <v>824343</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334688</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124</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118339</v>
      </c>
      <c r="CS40" s="592"/>
      <c r="CT40" s="592"/>
      <c r="CU40" s="592"/>
      <c r="CV40" s="592"/>
      <c r="CW40" s="592"/>
      <c r="CX40" s="592"/>
      <c r="CY40" s="593"/>
      <c r="CZ40" s="625">
        <v>0.8</v>
      </c>
      <c r="DA40" s="626"/>
      <c r="DB40" s="626"/>
      <c r="DC40" s="627"/>
      <c r="DD40" s="600">
        <v>24539</v>
      </c>
      <c r="DE40" s="592"/>
      <c r="DF40" s="592"/>
      <c r="DG40" s="592"/>
      <c r="DH40" s="592"/>
      <c r="DI40" s="592"/>
      <c r="DJ40" s="592"/>
      <c r="DK40" s="593"/>
      <c r="DL40" s="600">
        <v>24539</v>
      </c>
      <c r="DM40" s="592"/>
      <c r="DN40" s="592"/>
      <c r="DO40" s="592"/>
      <c r="DP40" s="592"/>
      <c r="DQ40" s="592"/>
      <c r="DR40" s="592"/>
      <c r="DS40" s="592"/>
      <c r="DT40" s="592"/>
      <c r="DU40" s="592"/>
      <c r="DV40" s="593"/>
      <c r="DW40" s="596">
        <v>0.4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331303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236</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5522475</v>
      </c>
      <c r="CS42" s="592"/>
      <c r="CT42" s="592"/>
      <c r="CU42" s="592"/>
      <c r="CV42" s="592"/>
      <c r="CW42" s="592"/>
      <c r="CX42" s="592"/>
      <c r="CY42" s="593"/>
      <c r="CZ42" s="625">
        <v>35.4</v>
      </c>
      <c r="DA42" s="674"/>
      <c r="DB42" s="674"/>
      <c r="DC42" s="675"/>
      <c r="DD42" s="600">
        <v>1137602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42394</v>
      </c>
      <c r="CS43" s="623"/>
      <c r="CT43" s="623"/>
      <c r="CU43" s="623"/>
      <c r="CV43" s="623"/>
      <c r="CW43" s="623"/>
      <c r="CX43" s="623"/>
      <c r="CY43" s="624"/>
      <c r="CZ43" s="625">
        <v>0.3</v>
      </c>
      <c r="DA43" s="626"/>
      <c r="DB43" s="626"/>
      <c r="DC43" s="627"/>
      <c r="DD43" s="600">
        <v>42394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4602430</v>
      </c>
      <c r="CS44" s="592"/>
      <c r="CT44" s="592"/>
      <c r="CU44" s="592"/>
      <c r="CV44" s="592"/>
      <c r="CW44" s="592"/>
      <c r="CX44" s="592"/>
      <c r="CY44" s="593"/>
      <c r="CZ44" s="625">
        <v>29.5</v>
      </c>
      <c r="DA44" s="674"/>
      <c r="DB44" s="674"/>
      <c r="DC44" s="675"/>
      <c r="DD44" s="600">
        <v>996127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3138359</v>
      </c>
      <c r="CS45" s="623"/>
      <c r="CT45" s="623"/>
      <c r="CU45" s="623"/>
      <c r="CV45" s="623"/>
      <c r="CW45" s="623"/>
      <c r="CX45" s="623"/>
      <c r="CY45" s="624"/>
      <c r="CZ45" s="625">
        <v>20.100000000000001</v>
      </c>
      <c r="DA45" s="626"/>
      <c r="DB45" s="626"/>
      <c r="DC45" s="627"/>
      <c r="DD45" s="600">
        <v>315147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1442821</v>
      </c>
      <c r="CS46" s="592"/>
      <c r="CT46" s="592"/>
      <c r="CU46" s="592"/>
      <c r="CV46" s="592"/>
      <c r="CW46" s="592"/>
      <c r="CX46" s="592"/>
      <c r="CY46" s="593"/>
      <c r="CZ46" s="625">
        <v>9.1999999999999993</v>
      </c>
      <c r="DA46" s="674"/>
      <c r="DB46" s="674"/>
      <c r="DC46" s="675"/>
      <c r="DD46" s="600">
        <v>680930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920045</v>
      </c>
      <c r="CS47" s="623"/>
      <c r="CT47" s="623"/>
      <c r="CU47" s="623"/>
      <c r="CV47" s="623"/>
      <c r="CW47" s="623"/>
      <c r="CX47" s="623"/>
      <c r="CY47" s="624"/>
      <c r="CZ47" s="625">
        <v>5.9</v>
      </c>
      <c r="DA47" s="626"/>
      <c r="DB47" s="626"/>
      <c r="DC47" s="627"/>
      <c r="DD47" s="600">
        <v>141475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15606538</v>
      </c>
      <c r="CS49" s="659"/>
      <c r="CT49" s="659"/>
      <c r="CU49" s="659"/>
      <c r="CV49" s="659"/>
      <c r="CW49" s="659"/>
      <c r="CX49" s="659"/>
      <c r="CY49" s="686"/>
      <c r="CZ49" s="687">
        <v>100</v>
      </c>
      <c r="DA49" s="688"/>
      <c r="DB49" s="688"/>
      <c r="DC49" s="689"/>
      <c r="DD49" s="690">
        <v>8948465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16193</v>
      </c>
      <c r="R7" s="721"/>
      <c r="S7" s="721"/>
      <c r="T7" s="721"/>
      <c r="U7" s="721"/>
      <c r="V7" s="721">
        <v>15607</v>
      </c>
      <c r="W7" s="721"/>
      <c r="X7" s="721"/>
      <c r="Y7" s="721"/>
      <c r="Z7" s="721"/>
      <c r="AA7" s="721">
        <v>586</v>
      </c>
      <c r="AB7" s="721"/>
      <c r="AC7" s="721"/>
      <c r="AD7" s="721"/>
      <c r="AE7" s="722"/>
      <c r="AF7" s="723">
        <v>451</v>
      </c>
      <c r="AG7" s="724"/>
      <c r="AH7" s="724"/>
      <c r="AI7" s="724"/>
      <c r="AJ7" s="725"/>
      <c r="AK7" s="760">
        <v>0</v>
      </c>
      <c r="AL7" s="761"/>
      <c r="AM7" s="761"/>
      <c r="AN7" s="761"/>
      <c r="AO7" s="761"/>
      <c r="AP7" s="761">
        <v>13280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16193</v>
      </c>
      <c r="R23" s="780"/>
      <c r="S23" s="780"/>
      <c r="T23" s="780"/>
      <c r="U23" s="780"/>
      <c r="V23" s="780">
        <v>15607</v>
      </c>
      <c r="W23" s="780"/>
      <c r="X23" s="780"/>
      <c r="Y23" s="780"/>
      <c r="Z23" s="780"/>
      <c r="AA23" s="780">
        <v>586</v>
      </c>
      <c r="AB23" s="780"/>
      <c r="AC23" s="780"/>
      <c r="AD23" s="780"/>
      <c r="AE23" s="781"/>
      <c r="AF23" s="782">
        <v>451</v>
      </c>
      <c r="AG23" s="780"/>
      <c r="AH23" s="780"/>
      <c r="AI23" s="780"/>
      <c r="AJ23" s="783"/>
      <c r="AK23" s="784"/>
      <c r="AL23" s="785"/>
      <c r="AM23" s="785"/>
      <c r="AN23" s="785"/>
      <c r="AO23" s="785"/>
      <c r="AP23" s="780">
        <v>13280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2949</v>
      </c>
      <c r="R28" s="809"/>
      <c r="S28" s="809"/>
      <c r="T28" s="809"/>
      <c r="U28" s="809"/>
      <c r="V28" s="809">
        <v>2841</v>
      </c>
      <c r="W28" s="809"/>
      <c r="X28" s="809"/>
      <c r="Y28" s="809"/>
      <c r="Z28" s="809"/>
      <c r="AA28" s="809">
        <v>108</v>
      </c>
      <c r="AB28" s="809"/>
      <c r="AC28" s="809"/>
      <c r="AD28" s="809"/>
      <c r="AE28" s="810"/>
      <c r="AF28" s="811">
        <v>108</v>
      </c>
      <c r="AG28" s="809"/>
      <c r="AH28" s="809"/>
      <c r="AI28" s="809"/>
      <c r="AJ28" s="812"/>
      <c r="AK28" s="813">
        <v>297</v>
      </c>
      <c r="AL28" s="804"/>
      <c r="AM28" s="804"/>
      <c r="AN28" s="804"/>
      <c r="AO28" s="804"/>
      <c r="AP28" s="804">
        <v>0</v>
      </c>
      <c r="AQ28" s="804"/>
      <c r="AR28" s="804"/>
      <c r="AS28" s="804"/>
      <c r="AT28" s="804"/>
      <c r="AU28" s="804">
        <v>0</v>
      </c>
      <c r="AV28" s="804"/>
      <c r="AW28" s="804"/>
      <c r="AX28" s="804"/>
      <c r="AY28" s="804"/>
      <c r="AZ28" s="805">
        <v>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266</v>
      </c>
      <c r="R29" s="745"/>
      <c r="S29" s="745"/>
      <c r="T29" s="745"/>
      <c r="U29" s="745"/>
      <c r="V29" s="745">
        <v>254</v>
      </c>
      <c r="W29" s="745"/>
      <c r="X29" s="745"/>
      <c r="Y29" s="745"/>
      <c r="Z29" s="745"/>
      <c r="AA29" s="745">
        <v>12</v>
      </c>
      <c r="AB29" s="745"/>
      <c r="AC29" s="745"/>
      <c r="AD29" s="745"/>
      <c r="AE29" s="746"/>
      <c r="AF29" s="747">
        <v>12</v>
      </c>
      <c r="AG29" s="748"/>
      <c r="AH29" s="748"/>
      <c r="AI29" s="748"/>
      <c r="AJ29" s="749"/>
      <c r="AK29" s="816">
        <v>62</v>
      </c>
      <c r="AL29" s="817"/>
      <c r="AM29" s="817"/>
      <c r="AN29" s="817"/>
      <c r="AO29" s="817"/>
      <c r="AP29" s="817">
        <v>0</v>
      </c>
      <c r="AQ29" s="817"/>
      <c r="AR29" s="817"/>
      <c r="AS29" s="817"/>
      <c r="AT29" s="817"/>
      <c r="AU29" s="817">
        <v>0</v>
      </c>
      <c r="AV29" s="817"/>
      <c r="AW29" s="817"/>
      <c r="AX29" s="817"/>
      <c r="AY29" s="817"/>
      <c r="AZ29" s="818">
        <v>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141</v>
      </c>
      <c r="R30" s="745"/>
      <c r="S30" s="745"/>
      <c r="T30" s="745"/>
      <c r="U30" s="745"/>
      <c r="V30" s="745">
        <v>141</v>
      </c>
      <c r="W30" s="745"/>
      <c r="X30" s="745"/>
      <c r="Y30" s="745"/>
      <c r="Z30" s="745"/>
      <c r="AA30" s="745">
        <v>0</v>
      </c>
      <c r="AB30" s="745"/>
      <c r="AC30" s="745"/>
      <c r="AD30" s="745"/>
      <c r="AE30" s="746"/>
      <c r="AF30" s="747">
        <v>0</v>
      </c>
      <c r="AG30" s="748"/>
      <c r="AH30" s="748"/>
      <c r="AI30" s="748"/>
      <c r="AJ30" s="749"/>
      <c r="AK30" s="816">
        <v>53</v>
      </c>
      <c r="AL30" s="817"/>
      <c r="AM30" s="817"/>
      <c r="AN30" s="817"/>
      <c r="AO30" s="817"/>
      <c r="AP30" s="817">
        <v>0</v>
      </c>
      <c r="AQ30" s="817"/>
      <c r="AR30" s="817"/>
      <c r="AS30" s="817"/>
      <c r="AT30" s="817"/>
      <c r="AU30" s="817">
        <v>0</v>
      </c>
      <c r="AV30" s="817"/>
      <c r="AW30" s="817"/>
      <c r="AX30" s="817"/>
      <c r="AY30" s="817"/>
      <c r="AZ30" s="818">
        <v>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364</v>
      </c>
      <c r="R31" s="745"/>
      <c r="S31" s="745"/>
      <c r="T31" s="745"/>
      <c r="U31" s="745"/>
      <c r="V31" s="745">
        <v>343</v>
      </c>
      <c r="W31" s="745"/>
      <c r="X31" s="745"/>
      <c r="Y31" s="745"/>
      <c r="Z31" s="745"/>
      <c r="AA31" s="745">
        <v>21</v>
      </c>
      <c r="AB31" s="745"/>
      <c r="AC31" s="745"/>
      <c r="AD31" s="745"/>
      <c r="AE31" s="746"/>
      <c r="AF31" s="747">
        <v>21</v>
      </c>
      <c r="AG31" s="748"/>
      <c r="AH31" s="748"/>
      <c r="AI31" s="748"/>
      <c r="AJ31" s="749"/>
      <c r="AK31" s="816">
        <v>0</v>
      </c>
      <c r="AL31" s="817"/>
      <c r="AM31" s="817"/>
      <c r="AN31" s="817"/>
      <c r="AO31" s="817"/>
      <c r="AP31" s="817">
        <v>0</v>
      </c>
      <c r="AQ31" s="817"/>
      <c r="AR31" s="817"/>
      <c r="AS31" s="817"/>
      <c r="AT31" s="817"/>
      <c r="AU31" s="817">
        <v>0</v>
      </c>
      <c r="AV31" s="817"/>
      <c r="AW31" s="817"/>
      <c r="AX31" s="817"/>
      <c r="AY31" s="817"/>
      <c r="AZ31" s="818">
        <v>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1043</v>
      </c>
      <c r="R32" s="745"/>
      <c r="S32" s="745"/>
      <c r="T32" s="745"/>
      <c r="U32" s="745"/>
      <c r="V32" s="745">
        <v>55</v>
      </c>
      <c r="W32" s="745"/>
      <c r="X32" s="745"/>
      <c r="Y32" s="745"/>
      <c r="Z32" s="745"/>
      <c r="AA32" s="745">
        <v>988</v>
      </c>
      <c r="AB32" s="745"/>
      <c r="AC32" s="745"/>
      <c r="AD32" s="745"/>
      <c r="AE32" s="746"/>
      <c r="AF32" s="747">
        <v>988</v>
      </c>
      <c r="AG32" s="748"/>
      <c r="AH32" s="748"/>
      <c r="AI32" s="748"/>
      <c r="AJ32" s="749"/>
      <c r="AK32" s="816">
        <v>206</v>
      </c>
      <c r="AL32" s="817"/>
      <c r="AM32" s="817"/>
      <c r="AN32" s="817"/>
      <c r="AO32" s="817"/>
      <c r="AP32" s="817">
        <v>252</v>
      </c>
      <c r="AQ32" s="817"/>
      <c r="AR32" s="817"/>
      <c r="AS32" s="817"/>
      <c r="AT32" s="817"/>
      <c r="AU32" s="817">
        <v>128</v>
      </c>
      <c r="AV32" s="817"/>
      <c r="AW32" s="817"/>
      <c r="AX32" s="817"/>
      <c r="AY32" s="817"/>
      <c r="AZ32" s="818">
        <v>0</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617</v>
      </c>
      <c r="R33" s="745"/>
      <c r="S33" s="745"/>
      <c r="T33" s="745"/>
      <c r="U33" s="745"/>
      <c r="V33" s="745">
        <v>36</v>
      </c>
      <c r="W33" s="745"/>
      <c r="X33" s="745"/>
      <c r="Y33" s="745"/>
      <c r="Z33" s="745"/>
      <c r="AA33" s="745">
        <v>581</v>
      </c>
      <c r="AB33" s="745"/>
      <c r="AC33" s="745"/>
      <c r="AD33" s="745"/>
      <c r="AE33" s="746"/>
      <c r="AF33" s="747">
        <v>581</v>
      </c>
      <c r="AG33" s="748"/>
      <c r="AH33" s="748"/>
      <c r="AI33" s="748"/>
      <c r="AJ33" s="749"/>
      <c r="AK33" s="816">
        <v>139</v>
      </c>
      <c r="AL33" s="817"/>
      <c r="AM33" s="817"/>
      <c r="AN33" s="817"/>
      <c r="AO33" s="817"/>
      <c r="AP33" s="817">
        <v>2050</v>
      </c>
      <c r="AQ33" s="817"/>
      <c r="AR33" s="817"/>
      <c r="AS33" s="817"/>
      <c r="AT33" s="817"/>
      <c r="AU33" s="817">
        <v>1025</v>
      </c>
      <c r="AV33" s="817"/>
      <c r="AW33" s="817"/>
      <c r="AX33" s="817"/>
      <c r="AY33" s="817"/>
      <c r="AZ33" s="818">
        <v>0</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4</v>
      </c>
      <c r="R34" s="745"/>
      <c r="S34" s="745"/>
      <c r="T34" s="745"/>
      <c r="U34" s="745"/>
      <c r="V34" s="745">
        <v>2</v>
      </c>
      <c r="W34" s="745"/>
      <c r="X34" s="745"/>
      <c r="Y34" s="745"/>
      <c r="Z34" s="745"/>
      <c r="AA34" s="745">
        <v>2</v>
      </c>
      <c r="AB34" s="745"/>
      <c r="AC34" s="745"/>
      <c r="AD34" s="745"/>
      <c r="AE34" s="746"/>
      <c r="AF34" s="747">
        <v>2</v>
      </c>
      <c r="AG34" s="748"/>
      <c r="AH34" s="748"/>
      <c r="AI34" s="748"/>
      <c r="AJ34" s="749"/>
      <c r="AK34" s="816">
        <v>0</v>
      </c>
      <c r="AL34" s="817"/>
      <c r="AM34" s="817"/>
      <c r="AN34" s="817"/>
      <c r="AO34" s="817"/>
      <c r="AP34" s="817">
        <v>25</v>
      </c>
      <c r="AQ34" s="817"/>
      <c r="AR34" s="817"/>
      <c r="AS34" s="817"/>
      <c r="AT34" s="817"/>
      <c r="AU34" s="817">
        <v>13</v>
      </c>
      <c r="AV34" s="817"/>
      <c r="AW34" s="817"/>
      <c r="AX34" s="817"/>
      <c r="AY34" s="817"/>
      <c r="AZ34" s="818">
        <v>0</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205</v>
      </c>
      <c r="R35" s="745"/>
      <c r="S35" s="745"/>
      <c r="T35" s="745"/>
      <c r="U35" s="745"/>
      <c r="V35" s="745">
        <v>197</v>
      </c>
      <c r="W35" s="745"/>
      <c r="X35" s="745"/>
      <c r="Y35" s="745"/>
      <c r="Z35" s="745"/>
      <c r="AA35" s="745">
        <v>8</v>
      </c>
      <c r="AB35" s="745"/>
      <c r="AC35" s="745"/>
      <c r="AD35" s="745"/>
      <c r="AE35" s="746"/>
      <c r="AF35" s="747">
        <v>8</v>
      </c>
      <c r="AG35" s="748"/>
      <c r="AH35" s="748"/>
      <c r="AI35" s="748"/>
      <c r="AJ35" s="749"/>
      <c r="AK35" s="816">
        <v>126</v>
      </c>
      <c r="AL35" s="817"/>
      <c r="AM35" s="817"/>
      <c r="AN35" s="817"/>
      <c r="AO35" s="817"/>
      <c r="AP35" s="817">
        <v>1551</v>
      </c>
      <c r="AQ35" s="817"/>
      <c r="AR35" s="817"/>
      <c r="AS35" s="817"/>
      <c r="AT35" s="817"/>
      <c r="AU35" s="817">
        <v>849</v>
      </c>
      <c r="AV35" s="817"/>
      <c r="AW35" s="817"/>
      <c r="AX35" s="817"/>
      <c r="AY35" s="817"/>
      <c r="AZ35" s="818">
        <v>0</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440</v>
      </c>
      <c r="R36" s="745"/>
      <c r="S36" s="745"/>
      <c r="T36" s="745"/>
      <c r="U36" s="745"/>
      <c r="V36" s="745">
        <v>434</v>
      </c>
      <c r="W36" s="745"/>
      <c r="X36" s="745"/>
      <c r="Y36" s="745"/>
      <c r="Z36" s="745"/>
      <c r="AA36" s="745">
        <v>5</v>
      </c>
      <c r="AB36" s="745"/>
      <c r="AC36" s="745"/>
      <c r="AD36" s="745"/>
      <c r="AE36" s="746"/>
      <c r="AF36" s="747">
        <v>5</v>
      </c>
      <c r="AG36" s="748"/>
      <c r="AH36" s="748"/>
      <c r="AI36" s="748"/>
      <c r="AJ36" s="749"/>
      <c r="AK36" s="816">
        <v>210</v>
      </c>
      <c r="AL36" s="817"/>
      <c r="AM36" s="817"/>
      <c r="AN36" s="817"/>
      <c r="AO36" s="817"/>
      <c r="AP36" s="817">
        <v>3360</v>
      </c>
      <c r="AQ36" s="817"/>
      <c r="AR36" s="817"/>
      <c r="AS36" s="817"/>
      <c r="AT36" s="817"/>
      <c r="AU36" s="817">
        <v>2329</v>
      </c>
      <c r="AV36" s="817"/>
      <c r="AW36" s="817"/>
      <c r="AX36" s="817"/>
      <c r="AY36" s="817"/>
      <c r="AZ36" s="818">
        <v>0</v>
      </c>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390</v>
      </c>
      <c r="C37" s="742"/>
      <c r="D37" s="742"/>
      <c r="E37" s="742"/>
      <c r="F37" s="742"/>
      <c r="G37" s="742"/>
      <c r="H37" s="742"/>
      <c r="I37" s="742"/>
      <c r="J37" s="742"/>
      <c r="K37" s="742"/>
      <c r="L37" s="742"/>
      <c r="M37" s="742"/>
      <c r="N37" s="742"/>
      <c r="O37" s="742"/>
      <c r="P37" s="743"/>
      <c r="Q37" s="744">
        <v>120</v>
      </c>
      <c r="R37" s="745"/>
      <c r="S37" s="745"/>
      <c r="T37" s="745"/>
      <c r="U37" s="745"/>
      <c r="V37" s="745">
        <v>119</v>
      </c>
      <c r="W37" s="745"/>
      <c r="X37" s="745"/>
      <c r="Y37" s="745"/>
      <c r="Z37" s="745"/>
      <c r="AA37" s="745">
        <v>1</v>
      </c>
      <c r="AB37" s="745"/>
      <c r="AC37" s="745"/>
      <c r="AD37" s="745"/>
      <c r="AE37" s="746"/>
      <c r="AF37" s="747">
        <v>1</v>
      </c>
      <c r="AG37" s="748"/>
      <c r="AH37" s="748"/>
      <c r="AI37" s="748"/>
      <c r="AJ37" s="749"/>
      <c r="AK37" s="816">
        <v>94</v>
      </c>
      <c r="AL37" s="817"/>
      <c r="AM37" s="817"/>
      <c r="AN37" s="817"/>
      <c r="AO37" s="817"/>
      <c r="AP37" s="817">
        <v>910</v>
      </c>
      <c r="AQ37" s="817"/>
      <c r="AR37" s="817"/>
      <c r="AS37" s="817"/>
      <c r="AT37" s="817"/>
      <c r="AU37" s="817">
        <v>456</v>
      </c>
      <c r="AV37" s="817"/>
      <c r="AW37" s="817"/>
      <c r="AX37" s="817"/>
      <c r="AY37" s="817"/>
      <c r="AZ37" s="818">
        <v>0</v>
      </c>
      <c r="BA37" s="818"/>
      <c r="BB37" s="818"/>
      <c r="BC37" s="818"/>
      <c r="BD37" s="818"/>
      <c r="BE37" s="814" t="s">
        <v>387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391</v>
      </c>
      <c r="C38" s="742"/>
      <c r="D38" s="742"/>
      <c r="E38" s="742"/>
      <c r="F38" s="742"/>
      <c r="G38" s="742"/>
      <c r="H38" s="742"/>
      <c r="I38" s="742"/>
      <c r="J38" s="742"/>
      <c r="K38" s="742"/>
      <c r="L38" s="742"/>
      <c r="M38" s="742"/>
      <c r="N38" s="742"/>
      <c r="O38" s="742"/>
      <c r="P38" s="743"/>
      <c r="Q38" s="744">
        <v>36</v>
      </c>
      <c r="R38" s="745"/>
      <c r="S38" s="745"/>
      <c r="T38" s="745"/>
      <c r="U38" s="745"/>
      <c r="V38" s="745">
        <v>30</v>
      </c>
      <c r="W38" s="745"/>
      <c r="X38" s="745"/>
      <c r="Y38" s="745"/>
      <c r="Z38" s="745"/>
      <c r="AA38" s="745">
        <v>3</v>
      </c>
      <c r="AB38" s="745"/>
      <c r="AC38" s="745"/>
      <c r="AD38" s="745"/>
      <c r="AE38" s="746"/>
      <c r="AF38" s="747">
        <v>3</v>
      </c>
      <c r="AG38" s="748"/>
      <c r="AH38" s="748"/>
      <c r="AI38" s="748"/>
      <c r="AJ38" s="749"/>
      <c r="AK38" s="816">
        <v>13</v>
      </c>
      <c r="AL38" s="817"/>
      <c r="AM38" s="817"/>
      <c r="AN38" s="817"/>
      <c r="AO38" s="817"/>
      <c r="AP38" s="817">
        <v>149</v>
      </c>
      <c r="AQ38" s="817"/>
      <c r="AR38" s="817"/>
      <c r="AS38" s="817"/>
      <c r="AT38" s="817"/>
      <c r="AU38" s="817">
        <v>90</v>
      </c>
      <c r="AV38" s="817"/>
      <c r="AW38" s="817"/>
      <c r="AX38" s="817"/>
      <c r="AY38" s="817"/>
      <c r="AZ38" s="818">
        <v>0</v>
      </c>
      <c r="BA38" s="818"/>
      <c r="BB38" s="818"/>
      <c r="BC38" s="818"/>
      <c r="BD38" s="818"/>
      <c r="BE38" s="814" t="s">
        <v>387</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1728</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396</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3626</v>
      </c>
      <c r="R68" s="852"/>
      <c r="S68" s="852"/>
      <c r="T68" s="852"/>
      <c r="U68" s="852"/>
      <c r="V68" s="852">
        <v>3526</v>
      </c>
      <c r="W68" s="852"/>
      <c r="X68" s="852"/>
      <c r="Y68" s="852"/>
      <c r="Z68" s="852"/>
      <c r="AA68" s="852">
        <v>100</v>
      </c>
      <c r="AB68" s="852"/>
      <c r="AC68" s="852"/>
      <c r="AD68" s="852"/>
      <c r="AE68" s="852"/>
      <c r="AF68" s="852">
        <v>100</v>
      </c>
      <c r="AG68" s="852"/>
      <c r="AH68" s="852"/>
      <c r="AI68" s="852"/>
      <c r="AJ68" s="852"/>
      <c r="AK68" s="852">
        <v>0</v>
      </c>
      <c r="AL68" s="852"/>
      <c r="AM68" s="852"/>
      <c r="AN68" s="852"/>
      <c r="AO68" s="852"/>
      <c r="AP68" s="852">
        <v>344</v>
      </c>
      <c r="AQ68" s="852"/>
      <c r="AR68" s="852"/>
      <c r="AS68" s="852"/>
      <c r="AT68" s="852"/>
      <c r="AU68" s="852">
        <v>344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13935</v>
      </c>
      <c r="R69" s="817"/>
      <c r="S69" s="817"/>
      <c r="T69" s="817"/>
      <c r="U69" s="817"/>
      <c r="V69" s="817">
        <v>13843</v>
      </c>
      <c r="W69" s="817"/>
      <c r="X69" s="817"/>
      <c r="Y69" s="817"/>
      <c r="Z69" s="817"/>
      <c r="AA69" s="817">
        <v>92</v>
      </c>
      <c r="AB69" s="817"/>
      <c r="AC69" s="817"/>
      <c r="AD69" s="817"/>
      <c r="AE69" s="817"/>
      <c r="AF69" s="817">
        <v>92</v>
      </c>
      <c r="AG69" s="817"/>
      <c r="AH69" s="817"/>
      <c r="AI69" s="817"/>
      <c r="AJ69" s="817"/>
      <c r="AK69" s="817">
        <v>717</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152424</v>
      </c>
      <c r="R70" s="817"/>
      <c r="S70" s="817"/>
      <c r="T70" s="817"/>
      <c r="U70" s="817"/>
      <c r="V70" s="817">
        <v>147658</v>
      </c>
      <c r="W70" s="817"/>
      <c r="X70" s="817"/>
      <c r="Y70" s="817"/>
      <c r="Z70" s="817"/>
      <c r="AA70" s="817">
        <v>4766</v>
      </c>
      <c r="AB70" s="817"/>
      <c r="AC70" s="817"/>
      <c r="AD70" s="817"/>
      <c r="AE70" s="817"/>
      <c r="AF70" s="817">
        <v>4766</v>
      </c>
      <c r="AG70" s="817"/>
      <c r="AH70" s="817"/>
      <c r="AI70" s="817"/>
      <c r="AJ70" s="817"/>
      <c r="AK70" s="817">
        <v>1079</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67</v>
      </c>
      <c r="R71" s="817"/>
      <c r="S71" s="817"/>
      <c r="T71" s="817"/>
      <c r="U71" s="817"/>
      <c r="V71" s="817">
        <v>55</v>
      </c>
      <c r="W71" s="817"/>
      <c r="X71" s="817"/>
      <c r="Y71" s="817"/>
      <c r="Z71" s="817"/>
      <c r="AA71" s="817">
        <v>12</v>
      </c>
      <c r="AB71" s="817"/>
      <c r="AC71" s="817"/>
      <c r="AD71" s="817"/>
      <c r="AE71" s="817"/>
      <c r="AF71" s="817">
        <v>12</v>
      </c>
      <c r="AG71" s="817"/>
      <c r="AH71" s="817"/>
      <c r="AI71" s="817"/>
      <c r="AJ71" s="817"/>
      <c r="AK71" s="817">
        <v>0</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4970</v>
      </c>
      <c r="AG88" s="828"/>
      <c r="AH88" s="828"/>
      <c r="AI88" s="828"/>
      <c r="AJ88" s="828"/>
      <c r="AK88" s="825"/>
      <c r="AL88" s="825"/>
      <c r="AM88" s="825"/>
      <c r="AN88" s="825"/>
      <c r="AO88" s="825"/>
      <c r="AP88" s="828">
        <v>344</v>
      </c>
      <c r="AQ88" s="828"/>
      <c r="AR88" s="828"/>
      <c r="AS88" s="828"/>
      <c r="AT88" s="828"/>
      <c r="AU88" s="828">
        <v>344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285</v>
      </c>
      <c r="AG109" s="881"/>
      <c r="AH109" s="881"/>
      <c r="AI109" s="881"/>
      <c r="AJ109" s="882"/>
      <c r="AK109" s="880" t="s">
        <v>284</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285</v>
      </c>
      <c r="BW109" s="881"/>
      <c r="BX109" s="881"/>
      <c r="BY109" s="881"/>
      <c r="BZ109" s="882"/>
      <c r="CA109" s="880" t="s">
        <v>284</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285</v>
      </c>
      <c r="DM109" s="881"/>
      <c r="DN109" s="881"/>
      <c r="DO109" s="881"/>
      <c r="DP109" s="882"/>
      <c r="DQ109" s="880" t="s">
        <v>284</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1309315</v>
      </c>
      <c r="AB110" s="888"/>
      <c r="AC110" s="888"/>
      <c r="AD110" s="888"/>
      <c r="AE110" s="889"/>
      <c r="AF110" s="890">
        <v>1356226</v>
      </c>
      <c r="AG110" s="888"/>
      <c r="AH110" s="888"/>
      <c r="AI110" s="888"/>
      <c r="AJ110" s="889"/>
      <c r="AK110" s="890">
        <v>1359315</v>
      </c>
      <c r="AL110" s="888"/>
      <c r="AM110" s="888"/>
      <c r="AN110" s="888"/>
      <c r="AO110" s="889"/>
      <c r="AP110" s="891">
        <v>23.6</v>
      </c>
      <c r="AQ110" s="892"/>
      <c r="AR110" s="892"/>
      <c r="AS110" s="892"/>
      <c r="AT110" s="893"/>
      <c r="AU110" s="894" t="s">
        <v>60</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11934460</v>
      </c>
      <c r="BR110" s="925"/>
      <c r="BS110" s="925"/>
      <c r="BT110" s="925"/>
      <c r="BU110" s="925"/>
      <c r="BV110" s="925">
        <v>12601179</v>
      </c>
      <c r="BW110" s="925"/>
      <c r="BX110" s="925"/>
      <c r="BY110" s="925"/>
      <c r="BZ110" s="925"/>
      <c r="CA110" s="925">
        <v>13279907</v>
      </c>
      <c r="CB110" s="925"/>
      <c r="CC110" s="925"/>
      <c r="CD110" s="925"/>
      <c r="CE110" s="925"/>
      <c r="CF110" s="939">
        <v>230.3</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7207610</v>
      </c>
      <c r="BR112" s="918"/>
      <c r="BS112" s="918"/>
      <c r="BT112" s="918"/>
      <c r="BU112" s="918"/>
      <c r="BV112" s="918">
        <v>6847299</v>
      </c>
      <c r="BW112" s="918"/>
      <c r="BX112" s="918"/>
      <c r="BY112" s="918"/>
      <c r="BZ112" s="918"/>
      <c r="CA112" s="918">
        <v>6475342</v>
      </c>
      <c r="CB112" s="918"/>
      <c r="CC112" s="918"/>
      <c r="CD112" s="918"/>
      <c r="CE112" s="918"/>
      <c r="CF112" s="912">
        <v>112.3</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473369</v>
      </c>
      <c r="AB113" s="932"/>
      <c r="AC113" s="932"/>
      <c r="AD113" s="932"/>
      <c r="AE113" s="933"/>
      <c r="AF113" s="934">
        <v>441704</v>
      </c>
      <c r="AG113" s="932"/>
      <c r="AH113" s="932"/>
      <c r="AI113" s="932"/>
      <c r="AJ113" s="933"/>
      <c r="AK113" s="934">
        <v>462454</v>
      </c>
      <c r="AL113" s="932"/>
      <c r="AM113" s="932"/>
      <c r="AN113" s="932"/>
      <c r="AO113" s="933"/>
      <c r="AP113" s="935">
        <v>8</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83452</v>
      </c>
      <c r="BR113" s="918"/>
      <c r="BS113" s="918"/>
      <c r="BT113" s="918"/>
      <c r="BU113" s="918"/>
      <c r="BV113" s="918">
        <v>69832</v>
      </c>
      <c r="BW113" s="918"/>
      <c r="BX113" s="918"/>
      <c r="BY113" s="918"/>
      <c r="BZ113" s="918"/>
      <c r="CA113" s="918">
        <v>56277</v>
      </c>
      <c r="CB113" s="918"/>
      <c r="CC113" s="918"/>
      <c r="CD113" s="918"/>
      <c r="CE113" s="918"/>
      <c r="CF113" s="912">
        <v>1</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13092</v>
      </c>
      <c r="AB114" s="957"/>
      <c r="AC114" s="957"/>
      <c r="AD114" s="957"/>
      <c r="AE114" s="958"/>
      <c r="AF114" s="959">
        <v>13246</v>
      </c>
      <c r="AG114" s="957"/>
      <c r="AH114" s="957"/>
      <c r="AI114" s="957"/>
      <c r="AJ114" s="958"/>
      <c r="AK114" s="959">
        <v>13001</v>
      </c>
      <c r="AL114" s="957"/>
      <c r="AM114" s="957"/>
      <c r="AN114" s="957"/>
      <c r="AO114" s="958"/>
      <c r="AP114" s="960">
        <v>0.2</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1160280</v>
      </c>
      <c r="BR114" s="918"/>
      <c r="BS114" s="918"/>
      <c r="BT114" s="918"/>
      <c r="BU114" s="918"/>
      <c r="BV114" s="918">
        <v>1066454</v>
      </c>
      <c r="BW114" s="918"/>
      <c r="BX114" s="918"/>
      <c r="BY114" s="918"/>
      <c r="BZ114" s="918"/>
      <c r="CA114" s="918">
        <v>1006243</v>
      </c>
      <c r="CB114" s="918"/>
      <c r="CC114" s="918"/>
      <c r="CD114" s="918"/>
      <c r="CE114" s="918"/>
      <c r="CF114" s="912">
        <v>17.5</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3137</v>
      </c>
      <c r="AB115" s="932"/>
      <c r="AC115" s="932"/>
      <c r="AD115" s="932"/>
      <c r="AE115" s="933"/>
      <c r="AF115" s="934">
        <v>3453</v>
      </c>
      <c r="AG115" s="932"/>
      <c r="AH115" s="932"/>
      <c r="AI115" s="932"/>
      <c r="AJ115" s="933"/>
      <c r="AK115" s="934">
        <v>3215</v>
      </c>
      <c r="AL115" s="932"/>
      <c r="AM115" s="932"/>
      <c r="AN115" s="932"/>
      <c r="AO115" s="933"/>
      <c r="AP115" s="935">
        <v>0.1</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1798913</v>
      </c>
      <c r="AB117" s="964"/>
      <c r="AC117" s="964"/>
      <c r="AD117" s="964"/>
      <c r="AE117" s="965"/>
      <c r="AF117" s="963">
        <v>1814629</v>
      </c>
      <c r="AG117" s="964"/>
      <c r="AH117" s="964"/>
      <c r="AI117" s="964"/>
      <c r="AJ117" s="965"/>
      <c r="AK117" s="963">
        <v>1837985</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285</v>
      </c>
      <c r="AG118" s="881"/>
      <c r="AH118" s="881"/>
      <c r="AI118" s="881"/>
      <c r="AJ118" s="882"/>
      <c r="AK118" s="880" t="s">
        <v>284</v>
      </c>
      <c r="AL118" s="881"/>
      <c r="AM118" s="881"/>
      <c r="AN118" s="881"/>
      <c r="AO118" s="882"/>
      <c r="AP118" s="988" t="s">
        <v>407</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435</v>
      </c>
      <c r="BP118" s="992"/>
      <c r="BQ118" s="983">
        <v>20385802</v>
      </c>
      <c r="BR118" s="984"/>
      <c r="BS118" s="984"/>
      <c r="BT118" s="984"/>
      <c r="BU118" s="984"/>
      <c r="BV118" s="984">
        <v>20584764</v>
      </c>
      <c r="BW118" s="984"/>
      <c r="BX118" s="984"/>
      <c r="BY118" s="984"/>
      <c r="BZ118" s="984"/>
      <c r="CA118" s="984">
        <v>20817769</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3534570</v>
      </c>
      <c r="BR119" s="925"/>
      <c r="BS119" s="925"/>
      <c r="BT119" s="925"/>
      <c r="BU119" s="925"/>
      <c r="BV119" s="925">
        <v>3786661</v>
      </c>
      <c r="BW119" s="925"/>
      <c r="BX119" s="925"/>
      <c r="BY119" s="925"/>
      <c r="BZ119" s="925"/>
      <c r="CA119" s="925">
        <v>4329896</v>
      </c>
      <c r="CB119" s="925"/>
      <c r="CC119" s="925"/>
      <c r="CD119" s="925"/>
      <c r="CE119" s="925"/>
      <c r="CF119" s="939">
        <v>75.099999999999994</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310883</v>
      </c>
      <c r="BR120" s="918"/>
      <c r="BS120" s="918"/>
      <c r="BT120" s="918"/>
      <c r="BU120" s="918"/>
      <c r="BV120" s="918">
        <v>455393</v>
      </c>
      <c r="BW120" s="918"/>
      <c r="BX120" s="918"/>
      <c r="BY120" s="918"/>
      <c r="BZ120" s="918"/>
      <c r="CA120" s="918">
        <v>432357</v>
      </c>
      <c r="CB120" s="918"/>
      <c r="CC120" s="918"/>
      <c r="CD120" s="918"/>
      <c r="CE120" s="918"/>
      <c r="CF120" s="912">
        <v>7.5</v>
      </c>
      <c r="CG120" s="913"/>
      <c r="CH120" s="913"/>
      <c r="CI120" s="913"/>
      <c r="CJ120" s="913"/>
      <c r="CK120" s="1011" t="s">
        <v>441</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3077448</v>
      </c>
      <c r="DH120" s="925"/>
      <c r="DI120" s="925"/>
      <c r="DJ120" s="925"/>
      <c r="DK120" s="925"/>
      <c r="DL120" s="925">
        <v>3067683</v>
      </c>
      <c r="DM120" s="925"/>
      <c r="DN120" s="925"/>
      <c r="DO120" s="925"/>
      <c r="DP120" s="925"/>
      <c r="DQ120" s="925">
        <v>3013558</v>
      </c>
      <c r="DR120" s="925"/>
      <c r="DS120" s="925"/>
      <c r="DT120" s="925"/>
      <c r="DU120" s="925"/>
      <c r="DV120" s="926">
        <v>52.3</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12369690</v>
      </c>
      <c r="BR121" s="984"/>
      <c r="BS121" s="984"/>
      <c r="BT121" s="984"/>
      <c r="BU121" s="984"/>
      <c r="BV121" s="984">
        <v>12848632</v>
      </c>
      <c r="BW121" s="984"/>
      <c r="BX121" s="984"/>
      <c r="BY121" s="984"/>
      <c r="BZ121" s="984"/>
      <c r="CA121" s="984">
        <v>12873998</v>
      </c>
      <c r="CB121" s="984"/>
      <c r="CC121" s="984"/>
      <c r="CD121" s="984"/>
      <c r="CE121" s="984"/>
      <c r="CF121" s="1022">
        <v>223.3</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1595902</v>
      </c>
      <c r="DH121" s="918"/>
      <c r="DI121" s="918"/>
      <c r="DJ121" s="918"/>
      <c r="DK121" s="918"/>
      <c r="DL121" s="918">
        <v>1419667</v>
      </c>
      <c r="DM121" s="918"/>
      <c r="DN121" s="918"/>
      <c r="DO121" s="918"/>
      <c r="DP121" s="918"/>
      <c r="DQ121" s="918">
        <v>1282495</v>
      </c>
      <c r="DR121" s="918"/>
      <c r="DS121" s="918"/>
      <c r="DT121" s="918"/>
      <c r="DU121" s="918"/>
      <c r="DV121" s="919">
        <v>22.2</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444</v>
      </c>
      <c r="BP122" s="992"/>
      <c r="BQ122" s="1032">
        <v>16215143</v>
      </c>
      <c r="BR122" s="1033"/>
      <c r="BS122" s="1033"/>
      <c r="BT122" s="1033"/>
      <c r="BU122" s="1033"/>
      <c r="BV122" s="1033">
        <v>17090686</v>
      </c>
      <c r="BW122" s="1033"/>
      <c r="BX122" s="1033"/>
      <c r="BY122" s="1033"/>
      <c r="BZ122" s="1033"/>
      <c r="CA122" s="1033">
        <v>17636251</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1323006</v>
      </c>
      <c r="DH122" s="918"/>
      <c r="DI122" s="918"/>
      <c r="DJ122" s="918"/>
      <c r="DK122" s="918"/>
      <c r="DL122" s="918">
        <v>1210737</v>
      </c>
      <c r="DM122" s="918"/>
      <c r="DN122" s="918"/>
      <c r="DO122" s="918"/>
      <c r="DP122" s="918"/>
      <c r="DQ122" s="918">
        <v>1119112</v>
      </c>
      <c r="DR122" s="918"/>
      <c r="DS122" s="918"/>
      <c r="DT122" s="918"/>
      <c r="DU122" s="918"/>
      <c r="DV122" s="919">
        <v>19.399999999999999</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72.400000000000006</v>
      </c>
      <c r="BR123" s="1025"/>
      <c r="BS123" s="1025"/>
      <c r="BT123" s="1025"/>
      <c r="BU123" s="1025"/>
      <c r="BV123" s="1025">
        <v>61.2</v>
      </c>
      <c r="BW123" s="1025"/>
      <c r="BX123" s="1025"/>
      <c r="BY123" s="1025"/>
      <c r="BZ123" s="1025"/>
      <c r="CA123" s="1025">
        <v>55.1</v>
      </c>
      <c r="CB123" s="1025"/>
      <c r="CC123" s="1025"/>
      <c r="CD123" s="1025"/>
      <c r="CE123" s="1025"/>
      <c r="CF123" s="1026"/>
      <c r="CG123" s="1027"/>
      <c r="CH123" s="1027"/>
      <c r="CI123" s="1027"/>
      <c r="CJ123" s="1028"/>
      <c r="CK123" s="1014"/>
      <c r="CL123" s="1015"/>
      <c r="CM123" s="1015"/>
      <c r="CN123" s="1015"/>
      <c r="CO123" s="1016"/>
      <c r="CP123" s="1005" t="s">
        <v>390</v>
      </c>
      <c r="CQ123" s="1006"/>
      <c r="CR123" s="1006"/>
      <c r="CS123" s="1006"/>
      <c r="CT123" s="1006"/>
      <c r="CU123" s="1006"/>
      <c r="CV123" s="1006"/>
      <c r="CW123" s="1006"/>
      <c r="CX123" s="1006"/>
      <c r="CY123" s="1006"/>
      <c r="CZ123" s="1006"/>
      <c r="DA123" s="1006"/>
      <c r="DB123" s="1006"/>
      <c r="DC123" s="1006"/>
      <c r="DD123" s="1006"/>
      <c r="DE123" s="1006"/>
      <c r="DF123" s="1007"/>
      <c r="DG123" s="956">
        <v>793990</v>
      </c>
      <c r="DH123" s="957"/>
      <c r="DI123" s="957"/>
      <c r="DJ123" s="957"/>
      <c r="DK123" s="958"/>
      <c r="DL123" s="959">
        <v>754164</v>
      </c>
      <c r="DM123" s="957"/>
      <c r="DN123" s="957"/>
      <c r="DO123" s="957"/>
      <c r="DP123" s="958"/>
      <c r="DQ123" s="959">
        <v>703416</v>
      </c>
      <c r="DR123" s="957"/>
      <c r="DS123" s="957"/>
      <c r="DT123" s="957"/>
      <c r="DU123" s="958"/>
      <c r="DV123" s="960">
        <v>12.2</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v>417264</v>
      </c>
      <c r="DH124" s="996"/>
      <c r="DI124" s="996"/>
      <c r="DJ124" s="996"/>
      <c r="DK124" s="997"/>
      <c r="DL124" s="998">
        <v>395048</v>
      </c>
      <c r="DM124" s="996"/>
      <c r="DN124" s="996"/>
      <c r="DO124" s="996"/>
      <c r="DP124" s="997"/>
      <c r="DQ124" s="998">
        <v>356761</v>
      </c>
      <c r="DR124" s="996"/>
      <c r="DS124" s="996"/>
      <c r="DT124" s="996"/>
      <c r="DU124" s="997"/>
      <c r="DV124" s="999">
        <v>6.2</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3137</v>
      </c>
      <c r="AB127" s="957"/>
      <c r="AC127" s="957"/>
      <c r="AD127" s="957"/>
      <c r="AE127" s="958"/>
      <c r="AF127" s="959">
        <v>3453</v>
      </c>
      <c r="AG127" s="957"/>
      <c r="AH127" s="957"/>
      <c r="AI127" s="957"/>
      <c r="AJ127" s="958"/>
      <c r="AK127" s="959">
        <v>3215</v>
      </c>
      <c r="AL127" s="957"/>
      <c r="AM127" s="957"/>
      <c r="AN127" s="957"/>
      <c r="AO127" s="958"/>
      <c r="AP127" s="960">
        <v>0.1</v>
      </c>
      <c r="AQ127" s="961"/>
      <c r="AR127" s="961"/>
      <c r="AS127" s="961"/>
      <c r="AT127" s="962"/>
      <c r="AU127" s="233"/>
      <c r="AV127" s="233"/>
      <c r="AW127" s="233"/>
      <c r="AX127" s="884" t="s">
        <v>455</v>
      </c>
      <c r="AY127" s="885"/>
      <c r="AZ127" s="885"/>
      <c r="BA127" s="885"/>
      <c r="BB127" s="885"/>
      <c r="BC127" s="885"/>
      <c r="BD127" s="885"/>
      <c r="BE127" s="886"/>
      <c r="BF127" s="1039" t="s">
        <v>111</v>
      </c>
      <c r="BG127" s="1040"/>
      <c r="BH127" s="1040"/>
      <c r="BI127" s="1040"/>
      <c r="BJ127" s="1040"/>
      <c r="BK127" s="1040"/>
      <c r="BL127" s="1049"/>
      <c r="BM127" s="1039">
        <v>14.05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32783</v>
      </c>
      <c r="AB128" s="1088"/>
      <c r="AC128" s="1088"/>
      <c r="AD128" s="1088"/>
      <c r="AE128" s="1089"/>
      <c r="AF128" s="1090">
        <v>33285</v>
      </c>
      <c r="AG128" s="1088"/>
      <c r="AH128" s="1088"/>
      <c r="AI128" s="1088"/>
      <c r="AJ128" s="1089"/>
      <c r="AK128" s="1090">
        <v>38344</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111</v>
      </c>
      <c r="BG128" s="1065"/>
      <c r="BH128" s="1065"/>
      <c r="BI128" s="1065"/>
      <c r="BJ128" s="1065"/>
      <c r="BK128" s="1065"/>
      <c r="BL128" s="1066"/>
      <c r="BM128" s="1064">
        <v>19.05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6906717</v>
      </c>
      <c r="AB129" s="957"/>
      <c r="AC129" s="957"/>
      <c r="AD129" s="957"/>
      <c r="AE129" s="958"/>
      <c r="AF129" s="959">
        <v>6917833</v>
      </c>
      <c r="AG129" s="957"/>
      <c r="AH129" s="957"/>
      <c r="AI129" s="957"/>
      <c r="AJ129" s="958"/>
      <c r="AK129" s="959">
        <v>6980874</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10.199999999999999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1146367</v>
      </c>
      <c r="AB130" s="957"/>
      <c r="AC130" s="957"/>
      <c r="AD130" s="957"/>
      <c r="AE130" s="958"/>
      <c r="AF130" s="959">
        <v>1211654</v>
      </c>
      <c r="AG130" s="957"/>
      <c r="AH130" s="957"/>
      <c r="AI130" s="957"/>
      <c r="AJ130" s="958"/>
      <c r="AK130" s="959">
        <v>1215059</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55.1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5760350</v>
      </c>
      <c r="AB131" s="996"/>
      <c r="AC131" s="996"/>
      <c r="AD131" s="996"/>
      <c r="AE131" s="997"/>
      <c r="AF131" s="998">
        <v>5706179</v>
      </c>
      <c r="AG131" s="996"/>
      <c r="AH131" s="996"/>
      <c r="AI131" s="996"/>
      <c r="AJ131" s="997"/>
      <c r="AK131" s="998">
        <v>5765815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10.75912054</v>
      </c>
      <c r="AB132" s="1102"/>
      <c r="AC132" s="1102"/>
      <c r="AD132" s="1102"/>
      <c r="AE132" s="1103"/>
      <c r="AF132" s="1104">
        <v>9.9837386800000001</v>
      </c>
      <c r="AG132" s="1102"/>
      <c r="AH132" s="1102"/>
      <c r="AI132" s="1102"/>
      <c r="AJ132" s="1103"/>
      <c r="AK132" s="1104">
        <v>10.13875749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11.5</v>
      </c>
      <c r="AB133" s="1109"/>
      <c r="AC133" s="1109"/>
      <c r="AD133" s="1109"/>
      <c r="AE133" s="1110"/>
      <c r="AF133" s="1108">
        <v>10.5</v>
      </c>
      <c r="AG133" s="1109"/>
      <c r="AH133" s="1109"/>
      <c r="AI133" s="1109"/>
      <c r="AJ133" s="1110"/>
      <c r="AK133" s="1108">
        <v>10.199999999999999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1656251</v>
      </c>
      <c r="L9" s="264">
        <v>89600</v>
      </c>
      <c r="M9" s="265">
        <v>92692</v>
      </c>
      <c r="N9" s="266">
        <v>-3.3</v>
      </c>
    </row>
    <row r="10" spans="1:16">
      <c r="A10" s="248"/>
      <c r="B10" s="244"/>
      <c r="C10" s="244"/>
      <c r="D10" s="244"/>
      <c r="E10" s="244"/>
      <c r="F10" s="244"/>
      <c r="G10" s="1117" t="s">
        <v>477</v>
      </c>
      <c r="H10" s="1118"/>
      <c r="I10" s="1118"/>
      <c r="J10" s="1119"/>
      <c r="K10" s="267">
        <v>202658</v>
      </c>
      <c r="L10" s="268">
        <v>10963</v>
      </c>
      <c r="M10" s="269">
        <v>8368</v>
      </c>
      <c r="N10" s="270">
        <v>31</v>
      </c>
    </row>
    <row r="11" spans="1:16" ht="13.5" customHeight="1">
      <c r="A11" s="248"/>
      <c r="B11" s="244"/>
      <c r="C11" s="244"/>
      <c r="D11" s="244"/>
      <c r="E11" s="244"/>
      <c r="F11" s="244"/>
      <c r="G11" s="1117" t="s">
        <v>478</v>
      </c>
      <c r="H11" s="1118"/>
      <c r="I11" s="1118"/>
      <c r="J11" s="1119"/>
      <c r="K11" s="267">
        <v>314972</v>
      </c>
      <c r="L11" s="268">
        <v>17039</v>
      </c>
      <c r="M11" s="269">
        <v>12878</v>
      </c>
      <c r="N11" s="270">
        <v>32.299999999999997</v>
      </c>
    </row>
    <row r="12" spans="1:16" ht="13.5" customHeight="1">
      <c r="A12" s="248"/>
      <c r="B12" s="244"/>
      <c r="C12" s="244"/>
      <c r="D12" s="244"/>
      <c r="E12" s="244"/>
      <c r="F12" s="244"/>
      <c r="G12" s="1117" t="s">
        <v>479</v>
      </c>
      <c r="H12" s="1118"/>
      <c r="I12" s="1118"/>
      <c r="J12" s="1119"/>
      <c r="K12" s="267">
        <v>134659</v>
      </c>
      <c r="L12" s="268">
        <v>7285</v>
      </c>
      <c r="M12" s="269">
        <v>2933</v>
      </c>
      <c r="N12" s="270">
        <v>148.4</v>
      </c>
    </row>
    <row r="13" spans="1:16" ht="13.5" customHeight="1">
      <c r="A13" s="248"/>
      <c r="B13" s="244"/>
      <c r="C13" s="244"/>
      <c r="D13" s="244"/>
      <c r="E13" s="244"/>
      <c r="F13" s="244"/>
      <c r="G13" s="1117" t="s">
        <v>480</v>
      </c>
      <c r="H13" s="1118"/>
      <c r="I13" s="1118"/>
      <c r="J13" s="1119"/>
      <c r="K13" s="267" t="s">
        <v>481</v>
      </c>
      <c r="L13" s="268" t="s">
        <v>481</v>
      </c>
      <c r="M13" s="269">
        <v>1</v>
      </c>
      <c r="N13" s="270" t="s">
        <v>481</v>
      </c>
    </row>
    <row r="14" spans="1:16" ht="13.5" customHeight="1">
      <c r="A14" s="248"/>
      <c r="B14" s="244"/>
      <c r="C14" s="244"/>
      <c r="D14" s="244"/>
      <c r="E14" s="244"/>
      <c r="F14" s="244"/>
      <c r="G14" s="1117" t="s">
        <v>482</v>
      </c>
      <c r="H14" s="1118"/>
      <c r="I14" s="1118"/>
      <c r="J14" s="1119"/>
      <c r="K14" s="267">
        <v>43618</v>
      </c>
      <c r="L14" s="268">
        <v>2360</v>
      </c>
      <c r="M14" s="269">
        <v>5860</v>
      </c>
      <c r="N14" s="270">
        <v>-59.7</v>
      </c>
    </row>
    <row r="15" spans="1:16" ht="13.5" customHeight="1">
      <c r="A15" s="248"/>
      <c r="B15" s="244"/>
      <c r="C15" s="244"/>
      <c r="D15" s="244"/>
      <c r="E15" s="244"/>
      <c r="F15" s="244"/>
      <c r="G15" s="1117" t="s">
        <v>483</v>
      </c>
      <c r="H15" s="1118"/>
      <c r="I15" s="1118"/>
      <c r="J15" s="1119"/>
      <c r="K15" s="267">
        <v>42394</v>
      </c>
      <c r="L15" s="268">
        <v>2293</v>
      </c>
      <c r="M15" s="269">
        <v>2027</v>
      </c>
      <c r="N15" s="270">
        <v>13.1</v>
      </c>
    </row>
    <row r="16" spans="1:16">
      <c r="A16" s="248"/>
      <c r="B16" s="244"/>
      <c r="C16" s="244"/>
      <c r="D16" s="244"/>
      <c r="E16" s="244"/>
      <c r="F16" s="244"/>
      <c r="G16" s="1120" t="s">
        <v>484</v>
      </c>
      <c r="H16" s="1121"/>
      <c r="I16" s="1121"/>
      <c r="J16" s="1122"/>
      <c r="K16" s="268">
        <v>-128737</v>
      </c>
      <c r="L16" s="268">
        <v>-6964</v>
      </c>
      <c r="M16" s="269">
        <v>-11885</v>
      </c>
      <c r="N16" s="270">
        <v>-41.4</v>
      </c>
    </row>
    <row r="17" spans="1:16">
      <c r="A17" s="248"/>
      <c r="B17" s="244"/>
      <c r="C17" s="244"/>
      <c r="D17" s="244"/>
      <c r="E17" s="244"/>
      <c r="F17" s="244"/>
      <c r="G17" s="1120" t="s">
        <v>169</v>
      </c>
      <c r="H17" s="1121"/>
      <c r="I17" s="1121"/>
      <c r="J17" s="1122"/>
      <c r="K17" s="268">
        <v>2265815</v>
      </c>
      <c r="L17" s="268">
        <v>122576</v>
      </c>
      <c r="M17" s="269">
        <v>112874</v>
      </c>
      <c r="N17" s="270">
        <v>8.6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10.71</v>
      </c>
      <c r="L21" s="281">
        <v>10.52</v>
      </c>
      <c r="M21" s="282">
        <v>0.19</v>
      </c>
      <c r="N21" s="249"/>
      <c r="O21" s="283"/>
      <c r="P21" s="279"/>
    </row>
    <row r="22" spans="1:16" s="284" customFormat="1">
      <c r="A22" s="279"/>
      <c r="B22" s="249"/>
      <c r="C22" s="249"/>
      <c r="D22" s="249"/>
      <c r="E22" s="249"/>
      <c r="F22" s="249"/>
      <c r="G22" s="1112" t="s">
        <v>490</v>
      </c>
      <c r="H22" s="1113"/>
      <c r="I22" s="1113"/>
      <c r="J22" s="1114"/>
      <c r="K22" s="285">
        <v>90.1</v>
      </c>
      <c r="L22" s="286">
        <v>94.9</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1359315</v>
      </c>
      <c r="L32" s="294">
        <v>73536</v>
      </c>
      <c r="M32" s="295">
        <v>79497</v>
      </c>
      <c r="N32" s="296">
        <v>-7.5</v>
      </c>
    </row>
    <row r="33" spans="1:16" ht="13.5" customHeight="1">
      <c r="A33" s="248"/>
      <c r="B33" s="244"/>
      <c r="C33" s="244"/>
      <c r="D33" s="244"/>
      <c r="E33" s="244"/>
      <c r="F33" s="244"/>
      <c r="G33" s="1128" t="s">
        <v>495</v>
      </c>
      <c r="H33" s="1129"/>
      <c r="I33" s="1129"/>
      <c r="J33" s="1130"/>
      <c r="K33" s="294" t="s">
        <v>481</v>
      </c>
      <c r="L33" s="294" t="s">
        <v>481</v>
      </c>
      <c r="M33" s="295" t="s">
        <v>481</v>
      </c>
      <c r="N33" s="296" t="s">
        <v>481</v>
      </c>
    </row>
    <row r="34" spans="1:16" ht="27" customHeight="1">
      <c r="A34" s="248"/>
      <c r="B34" s="244"/>
      <c r="C34" s="244"/>
      <c r="D34" s="244"/>
      <c r="E34" s="244"/>
      <c r="F34" s="244"/>
      <c r="G34" s="1128" t="s">
        <v>496</v>
      </c>
      <c r="H34" s="1129"/>
      <c r="I34" s="1129"/>
      <c r="J34" s="1130"/>
      <c r="K34" s="294" t="s">
        <v>481</v>
      </c>
      <c r="L34" s="294" t="s">
        <v>481</v>
      </c>
      <c r="M34" s="295" t="s">
        <v>481</v>
      </c>
      <c r="N34" s="296" t="s">
        <v>481</v>
      </c>
    </row>
    <row r="35" spans="1:16" ht="27" customHeight="1">
      <c r="A35" s="248"/>
      <c r="B35" s="244"/>
      <c r="C35" s="244"/>
      <c r="D35" s="244"/>
      <c r="E35" s="244"/>
      <c r="F35" s="244"/>
      <c r="G35" s="1128" t="s">
        <v>497</v>
      </c>
      <c r="H35" s="1129"/>
      <c r="I35" s="1129"/>
      <c r="J35" s="1130"/>
      <c r="K35" s="294">
        <v>462454</v>
      </c>
      <c r="L35" s="294">
        <v>25018</v>
      </c>
      <c r="M35" s="295">
        <v>21817</v>
      </c>
      <c r="N35" s="296">
        <v>14.7</v>
      </c>
    </row>
    <row r="36" spans="1:16" ht="27" customHeight="1">
      <c r="A36" s="248"/>
      <c r="B36" s="244"/>
      <c r="C36" s="244"/>
      <c r="D36" s="244"/>
      <c r="E36" s="244"/>
      <c r="F36" s="244"/>
      <c r="G36" s="1128" t="s">
        <v>498</v>
      </c>
      <c r="H36" s="1129"/>
      <c r="I36" s="1129"/>
      <c r="J36" s="1130"/>
      <c r="K36" s="294">
        <v>13001</v>
      </c>
      <c r="L36" s="294">
        <v>703</v>
      </c>
      <c r="M36" s="295">
        <v>3877</v>
      </c>
      <c r="N36" s="296">
        <v>-81.900000000000006</v>
      </c>
    </row>
    <row r="37" spans="1:16" ht="13.5" customHeight="1">
      <c r="A37" s="248"/>
      <c r="B37" s="244"/>
      <c r="C37" s="244"/>
      <c r="D37" s="244"/>
      <c r="E37" s="244"/>
      <c r="F37" s="244"/>
      <c r="G37" s="1128" t="s">
        <v>499</v>
      </c>
      <c r="H37" s="1129"/>
      <c r="I37" s="1129"/>
      <c r="J37" s="1130"/>
      <c r="K37" s="294">
        <v>3215</v>
      </c>
      <c r="L37" s="294">
        <v>174</v>
      </c>
      <c r="M37" s="295">
        <v>1700</v>
      </c>
      <c r="N37" s="296">
        <v>-89.8</v>
      </c>
    </row>
    <row r="38" spans="1:16" ht="27" customHeight="1">
      <c r="A38" s="248"/>
      <c r="B38" s="244"/>
      <c r="C38" s="244"/>
      <c r="D38" s="244"/>
      <c r="E38" s="244"/>
      <c r="F38" s="244"/>
      <c r="G38" s="1131" t="s">
        <v>500</v>
      </c>
      <c r="H38" s="1132"/>
      <c r="I38" s="1132"/>
      <c r="J38" s="1133"/>
      <c r="K38" s="297" t="s">
        <v>481</v>
      </c>
      <c r="L38" s="297" t="s">
        <v>481</v>
      </c>
      <c r="M38" s="298">
        <v>4</v>
      </c>
      <c r="N38" s="299" t="s">
        <v>481</v>
      </c>
      <c r="O38" s="293"/>
    </row>
    <row r="39" spans="1:16">
      <c r="A39" s="248"/>
      <c r="B39" s="244"/>
      <c r="C39" s="244"/>
      <c r="D39" s="244"/>
      <c r="E39" s="244"/>
      <c r="F39" s="244"/>
      <c r="G39" s="1131" t="s">
        <v>501</v>
      </c>
      <c r="H39" s="1132"/>
      <c r="I39" s="1132"/>
      <c r="J39" s="1133"/>
      <c r="K39" s="300">
        <v>-38344</v>
      </c>
      <c r="L39" s="300">
        <v>-2074</v>
      </c>
      <c r="M39" s="301">
        <v>-3162</v>
      </c>
      <c r="N39" s="302">
        <v>-34.4</v>
      </c>
      <c r="O39" s="293"/>
    </row>
    <row r="40" spans="1:16" ht="27" customHeight="1">
      <c r="A40" s="248"/>
      <c r="B40" s="244"/>
      <c r="C40" s="244"/>
      <c r="D40" s="244"/>
      <c r="E40" s="244"/>
      <c r="F40" s="244"/>
      <c r="G40" s="1128" t="s">
        <v>502</v>
      </c>
      <c r="H40" s="1129"/>
      <c r="I40" s="1129"/>
      <c r="J40" s="1130"/>
      <c r="K40" s="300">
        <v>-1215059</v>
      </c>
      <c r="L40" s="300">
        <v>-65732</v>
      </c>
      <c r="M40" s="301">
        <v>-66609</v>
      </c>
      <c r="N40" s="302">
        <v>-1.3</v>
      </c>
      <c r="O40" s="293"/>
    </row>
    <row r="41" spans="1:16">
      <c r="A41" s="248"/>
      <c r="B41" s="244"/>
      <c r="C41" s="244"/>
      <c r="D41" s="244"/>
      <c r="E41" s="244"/>
      <c r="F41" s="244"/>
      <c r="G41" s="1134" t="s">
        <v>279</v>
      </c>
      <c r="H41" s="1135"/>
      <c r="I41" s="1135"/>
      <c r="J41" s="1136"/>
      <c r="K41" s="294">
        <v>584582</v>
      </c>
      <c r="L41" s="300">
        <v>31625</v>
      </c>
      <c r="M41" s="301">
        <v>37125</v>
      </c>
      <c r="N41" s="302">
        <v>-14.8</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2145910</v>
      </c>
      <c r="J51" s="320">
        <v>109968</v>
      </c>
      <c r="K51" s="321">
        <v>11.3</v>
      </c>
      <c r="L51" s="322">
        <v>102412</v>
      </c>
      <c r="M51" s="323">
        <v>52.4</v>
      </c>
      <c r="N51" s="324">
        <v>-41.1</v>
      </c>
    </row>
    <row r="52" spans="1:14">
      <c r="A52" s="248"/>
      <c r="B52" s="244"/>
      <c r="C52" s="244"/>
      <c r="D52" s="244"/>
      <c r="E52" s="244"/>
      <c r="F52" s="244"/>
      <c r="G52" s="325"/>
      <c r="H52" s="326" t="s">
        <v>513</v>
      </c>
      <c r="I52" s="327">
        <v>904577</v>
      </c>
      <c r="J52" s="328">
        <v>46355</v>
      </c>
      <c r="K52" s="329">
        <v>19.600000000000001</v>
      </c>
      <c r="L52" s="330">
        <v>58752</v>
      </c>
      <c r="M52" s="331">
        <v>71.3</v>
      </c>
      <c r="N52" s="332">
        <v>-51.7</v>
      </c>
    </row>
    <row r="53" spans="1:14">
      <c r="A53" s="248"/>
      <c r="B53" s="244"/>
      <c r="C53" s="244"/>
      <c r="D53" s="244"/>
      <c r="E53" s="244"/>
      <c r="F53" s="244"/>
      <c r="G53" s="310" t="s">
        <v>514</v>
      </c>
      <c r="H53" s="311"/>
      <c r="I53" s="319">
        <v>2330326</v>
      </c>
      <c r="J53" s="320">
        <v>121441</v>
      </c>
      <c r="K53" s="321">
        <v>10.4</v>
      </c>
      <c r="L53" s="322">
        <v>106194</v>
      </c>
      <c r="M53" s="323">
        <v>3.7</v>
      </c>
      <c r="N53" s="324">
        <v>6.7</v>
      </c>
    </row>
    <row r="54" spans="1:14">
      <c r="A54" s="248"/>
      <c r="B54" s="244"/>
      <c r="C54" s="244"/>
      <c r="D54" s="244"/>
      <c r="E54" s="244"/>
      <c r="F54" s="244"/>
      <c r="G54" s="325"/>
      <c r="H54" s="326" t="s">
        <v>513</v>
      </c>
      <c r="I54" s="327">
        <v>974219</v>
      </c>
      <c r="J54" s="328">
        <v>50770</v>
      </c>
      <c r="K54" s="329">
        <v>9.5</v>
      </c>
      <c r="L54" s="330">
        <v>51075</v>
      </c>
      <c r="M54" s="331">
        <v>-13.1</v>
      </c>
      <c r="N54" s="332">
        <v>22.6</v>
      </c>
    </row>
    <row r="55" spans="1:14">
      <c r="A55" s="248"/>
      <c r="B55" s="244"/>
      <c r="C55" s="244"/>
      <c r="D55" s="244"/>
      <c r="E55" s="244"/>
      <c r="F55" s="244"/>
      <c r="G55" s="310" t="s">
        <v>515</v>
      </c>
      <c r="H55" s="311"/>
      <c r="I55" s="319">
        <v>3389265</v>
      </c>
      <c r="J55" s="320">
        <v>179288</v>
      </c>
      <c r="K55" s="321">
        <v>47.6</v>
      </c>
      <c r="L55" s="322">
        <v>90833</v>
      </c>
      <c r="M55" s="323">
        <v>-14.5</v>
      </c>
      <c r="N55" s="324">
        <v>62.1</v>
      </c>
    </row>
    <row r="56" spans="1:14">
      <c r="A56" s="248"/>
      <c r="B56" s="244"/>
      <c r="C56" s="244"/>
      <c r="D56" s="244"/>
      <c r="E56" s="244"/>
      <c r="F56" s="244"/>
      <c r="G56" s="325"/>
      <c r="H56" s="326" t="s">
        <v>513</v>
      </c>
      <c r="I56" s="327">
        <v>749351</v>
      </c>
      <c r="J56" s="328">
        <v>39640</v>
      </c>
      <c r="K56" s="329">
        <v>-21.9</v>
      </c>
      <c r="L56" s="330">
        <v>47037</v>
      </c>
      <c r="M56" s="331">
        <v>-7.9</v>
      </c>
      <c r="N56" s="332">
        <v>-14</v>
      </c>
    </row>
    <row r="57" spans="1:14">
      <c r="A57" s="248"/>
      <c r="B57" s="244"/>
      <c r="C57" s="244"/>
      <c r="D57" s="244"/>
      <c r="E57" s="244"/>
      <c r="F57" s="244"/>
      <c r="G57" s="310" t="s">
        <v>516</v>
      </c>
      <c r="H57" s="311"/>
      <c r="I57" s="319">
        <v>2748227</v>
      </c>
      <c r="J57" s="320">
        <v>147058</v>
      </c>
      <c r="K57" s="321">
        <v>-18</v>
      </c>
      <c r="L57" s="322">
        <v>79181</v>
      </c>
      <c r="M57" s="323">
        <v>-12.8</v>
      </c>
      <c r="N57" s="324">
        <v>-5.2</v>
      </c>
    </row>
    <row r="58" spans="1:14">
      <c r="A58" s="248"/>
      <c r="B58" s="244"/>
      <c r="C58" s="244"/>
      <c r="D58" s="244"/>
      <c r="E58" s="244"/>
      <c r="F58" s="244"/>
      <c r="G58" s="325"/>
      <c r="H58" s="326" t="s">
        <v>513</v>
      </c>
      <c r="I58" s="327">
        <v>1078796</v>
      </c>
      <c r="J58" s="328">
        <v>57727</v>
      </c>
      <c r="K58" s="329">
        <v>45.6</v>
      </c>
      <c r="L58" s="330">
        <v>40448</v>
      </c>
      <c r="M58" s="331">
        <v>-14</v>
      </c>
      <c r="N58" s="332">
        <v>59.6</v>
      </c>
    </row>
    <row r="59" spans="1:14">
      <c r="A59" s="248"/>
      <c r="B59" s="244"/>
      <c r="C59" s="244"/>
      <c r="D59" s="244"/>
      <c r="E59" s="244"/>
      <c r="F59" s="244"/>
      <c r="G59" s="310" t="s">
        <v>517</v>
      </c>
      <c r="H59" s="311"/>
      <c r="I59" s="319">
        <v>4602430</v>
      </c>
      <c r="J59" s="320">
        <v>248982</v>
      </c>
      <c r="K59" s="321">
        <v>69.3</v>
      </c>
      <c r="L59" s="322">
        <v>118124</v>
      </c>
      <c r="M59" s="323">
        <v>49.2</v>
      </c>
      <c r="N59" s="324">
        <v>20.100000000000001</v>
      </c>
    </row>
    <row r="60" spans="1:14">
      <c r="A60" s="248"/>
      <c r="B60" s="244"/>
      <c r="C60" s="244"/>
      <c r="D60" s="244"/>
      <c r="E60" s="244"/>
      <c r="F60" s="244"/>
      <c r="G60" s="325"/>
      <c r="H60" s="326" t="s">
        <v>513</v>
      </c>
      <c r="I60" s="333">
        <v>1442821</v>
      </c>
      <c r="J60" s="328">
        <v>78054</v>
      </c>
      <c r="K60" s="329">
        <v>35.200000000000003</v>
      </c>
      <c r="L60" s="330">
        <v>54614</v>
      </c>
      <c r="M60" s="331">
        <v>35</v>
      </c>
      <c r="N60" s="332">
        <v>0.2</v>
      </c>
    </row>
    <row r="61" spans="1:14">
      <c r="A61" s="248"/>
      <c r="B61" s="244"/>
      <c r="C61" s="244"/>
      <c r="D61" s="244"/>
      <c r="E61" s="244"/>
      <c r="F61" s="244"/>
      <c r="G61" s="310" t="s">
        <v>518</v>
      </c>
      <c r="H61" s="334"/>
      <c r="I61" s="335">
        <v>3043232</v>
      </c>
      <c r="J61" s="336">
        <v>161347</v>
      </c>
      <c r="K61" s="337">
        <v>24.1</v>
      </c>
      <c r="L61" s="338">
        <v>99349</v>
      </c>
      <c r="M61" s="339">
        <v>15.6</v>
      </c>
      <c r="N61" s="324">
        <v>8.5</v>
      </c>
    </row>
    <row r="62" spans="1:14">
      <c r="A62" s="248"/>
      <c r="B62" s="244"/>
      <c r="C62" s="244"/>
      <c r="D62" s="244"/>
      <c r="E62" s="244"/>
      <c r="F62" s="244"/>
      <c r="G62" s="325"/>
      <c r="H62" s="326" t="s">
        <v>513</v>
      </c>
      <c r="I62" s="327">
        <v>1029953</v>
      </c>
      <c r="J62" s="328">
        <v>54509</v>
      </c>
      <c r="K62" s="329">
        <v>17.600000000000001</v>
      </c>
      <c r="L62" s="330">
        <v>50385</v>
      </c>
      <c r="M62" s="331">
        <v>14.3</v>
      </c>
      <c r="N62" s="332">
        <v>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11.36</v>
      </c>
      <c r="G47" s="12">
        <v>15.15</v>
      </c>
      <c r="H47" s="12">
        <v>17.5</v>
      </c>
      <c r="I47" s="12">
        <v>22.66</v>
      </c>
      <c r="J47" s="13">
        <v>22.55</v>
      </c>
    </row>
    <row r="48" spans="2:10" ht="57.75" customHeight="1">
      <c r="B48" s="14"/>
      <c r="C48" s="1139" t="s">
        <v>4</v>
      </c>
      <c r="D48" s="1139"/>
      <c r="E48" s="1140"/>
      <c r="F48" s="15">
        <v>2.56</v>
      </c>
      <c r="G48" s="16">
        <v>4.75</v>
      </c>
      <c r="H48" s="16">
        <v>8.3000000000000007</v>
      </c>
      <c r="I48" s="16">
        <v>6.82</v>
      </c>
      <c r="J48" s="17">
        <v>6.47</v>
      </c>
    </row>
    <row r="49" spans="2:10" ht="57.75" customHeight="1" thickBot="1">
      <c r="B49" s="18"/>
      <c r="C49" s="1141" t="s">
        <v>5</v>
      </c>
      <c r="D49" s="1141"/>
      <c r="E49" s="1142"/>
      <c r="F49" s="19">
        <v>2.2000000000000002</v>
      </c>
      <c r="G49" s="20">
        <v>6.81</v>
      </c>
      <c r="H49" s="20">
        <v>5.24</v>
      </c>
      <c r="I49" s="20">
        <v>3.72</v>
      </c>
      <c r="J49" s="21" t="s">
        <v>525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526</v>
      </c>
      <c r="D34" s="1149"/>
      <c r="E34" s="1150"/>
      <c r="F34" s="32">
        <v>12.59</v>
      </c>
      <c r="G34" s="33">
        <v>9.92</v>
      </c>
      <c r="H34" s="33">
        <v>11.74</v>
      </c>
      <c r="I34" s="33">
        <v>13.13</v>
      </c>
      <c r="J34" s="34">
        <v>14.15</v>
      </c>
      <c r="K34" s="22"/>
      <c r="L34" s="22"/>
      <c r="M34" s="22"/>
      <c r="N34" s="22"/>
      <c r="O34" s="22"/>
      <c r="P34" s="22"/>
    </row>
    <row r="35" spans="1:16" ht="39" customHeight="1">
      <c r="A35" s="22"/>
      <c r="B35" s="35"/>
      <c r="C35" s="1143" t="s">
        <v>527</v>
      </c>
      <c r="D35" s="1144"/>
      <c r="E35" s="1145"/>
      <c r="F35" s="36">
        <v>7.24</v>
      </c>
      <c r="G35" s="37">
        <v>5.78</v>
      </c>
      <c r="H35" s="37">
        <v>6.89</v>
      </c>
      <c r="I35" s="37">
        <v>7.5</v>
      </c>
      <c r="J35" s="38">
        <v>8.33</v>
      </c>
      <c r="K35" s="22"/>
      <c r="L35" s="22"/>
      <c r="M35" s="22"/>
      <c r="N35" s="22"/>
      <c r="O35" s="22"/>
      <c r="P35" s="22"/>
    </row>
    <row r="36" spans="1:16" ht="39" customHeight="1">
      <c r="A36" s="22"/>
      <c r="B36" s="35"/>
      <c r="C36" s="1143" t="s">
        <v>528</v>
      </c>
      <c r="D36" s="1144"/>
      <c r="E36" s="1145"/>
      <c r="F36" s="36">
        <v>2.56</v>
      </c>
      <c r="G36" s="37">
        <v>4.75</v>
      </c>
      <c r="H36" s="37">
        <v>8.3000000000000007</v>
      </c>
      <c r="I36" s="37">
        <v>6.82</v>
      </c>
      <c r="J36" s="38">
        <v>6.47</v>
      </c>
      <c r="K36" s="22"/>
      <c r="L36" s="22"/>
      <c r="M36" s="22"/>
      <c r="N36" s="22"/>
      <c r="O36" s="22"/>
      <c r="P36" s="22"/>
    </row>
    <row r="37" spans="1:16" ht="39" customHeight="1">
      <c r="A37" s="22"/>
      <c r="B37" s="35"/>
      <c r="C37" s="1143" t="s">
        <v>529</v>
      </c>
      <c r="D37" s="1144"/>
      <c r="E37" s="1145"/>
      <c r="F37" s="36">
        <v>1.33</v>
      </c>
      <c r="G37" s="37">
        <v>2.34</v>
      </c>
      <c r="H37" s="37">
        <v>1.42</v>
      </c>
      <c r="I37" s="37">
        <v>1.58</v>
      </c>
      <c r="J37" s="38">
        <v>1.55</v>
      </c>
      <c r="K37" s="22"/>
      <c r="L37" s="22"/>
      <c r="M37" s="22"/>
      <c r="N37" s="22"/>
      <c r="O37" s="22"/>
      <c r="P37" s="22"/>
    </row>
    <row r="38" spans="1:16" ht="39" customHeight="1">
      <c r="A38" s="22"/>
      <c r="B38" s="35"/>
      <c r="C38" s="1143" t="s">
        <v>530</v>
      </c>
      <c r="D38" s="1144"/>
      <c r="E38" s="1145"/>
      <c r="F38" s="36">
        <v>0.56999999999999995</v>
      </c>
      <c r="G38" s="37">
        <v>0.2</v>
      </c>
      <c r="H38" s="37">
        <v>0.44</v>
      </c>
      <c r="I38" s="37">
        <v>0.36</v>
      </c>
      <c r="J38" s="38">
        <v>0.3</v>
      </c>
      <c r="K38" s="22"/>
      <c r="L38" s="22"/>
      <c r="M38" s="22"/>
      <c r="N38" s="22"/>
      <c r="O38" s="22"/>
      <c r="P38" s="22"/>
    </row>
    <row r="39" spans="1:16" ht="39" customHeight="1">
      <c r="A39" s="22"/>
      <c r="B39" s="35"/>
      <c r="C39" s="1143" t="s">
        <v>531</v>
      </c>
      <c r="D39" s="1144"/>
      <c r="E39" s="1145"/>
      <c r="F39" s="36">
        <v>0.1</v>
      </c>
      <c r="G39" s="37">
        <v>0.1</v>
      </c>
      <c r="H39" s="37">
        <v>0.11</v>
      </c>
      <c r="I39" s="37">
        <v>7.0000000000000007E-2</v>
      </c>
      <c r="J39" s="38">
        <v>0.17</v>
      </c>
      <c r="K39" s="22"/>
      <c r="L39" s="22"/>
      <c r="M39" s="22"/>
      <c r="N39" s="22"/>
      <c r="O39" s="22"/>
      <c r="P39" s="22"/>
    </row>
    <row r="40" spans="1:16" ht="39" customHeight="1">
      <c r="A40" s="22"/>
      <c r="B40" s="35"/>
      <c r="C40" s="1143" t="s">
        <v>532</v>
      </c>
      <c r="D40" s="1144"/>
      <c r="E40" s="1145"/>
      <c r="F40" s="36">
        <v>0.08</v>
      </c>
      <c r="G40" s="37">
        <v>0.05</v>
      </c>
      <c r="H40" s="37">
        <v>0.09</v>
      </c>
      <c r="I40" s="37">
        <v>7.0000000000000007E-2</v>
      </c>
      <c r="J40" s="38">
        <v>0.11</v>
      </c>
      <c r="K40" s="22"/>
      <c r="L40" s="22"/>
      <c r="M40" s="22"/>
      <c r="N40" s="22"/>
      <c r="O40" s="22"/>
      <c r="P40" s="22"/>
    </row>
    <row r="41" spans="1:16" ht="39" customHeight="1">
      <c r="A41" s="22"/>
      <c r="B41" s="35"/>
      <c r="C41" s="1143" t="s">
        <v>533</v>
      </c>
      <c r="D41" s="1144"/>
      <c r="E41" s="1145"/>
      <c r="F41" s="36">
        <v>0.05</v>
      </c>
      <c r="G41" s="37">
        <v>0.05</v>
      </c>
      <c r="H41" s="37">
        <v>0.03</v>
      </c>
      <c r="I41" s="37">
        <v>0.08</v>
      </c>
      <c r="J41" s="38">
        <v>7.0000000000000007E-2</v>
      </c>
      <c r="K41" s="22"/>
      <c r="L41" s="22"/>
      <c r="M41" s="22"/>
      <c r="N41" s="22"/>
      <c r="O41" s="22"/>
      <c r="P41" s="22"/>
    </row>
    <row r="42" spans="1:16" ht="39" customHeight="1">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535</v>
      </c>
      <c r="D43" s="1147"/>
      <c r="E43" s="1148"/>
      <c r="F43" s="41">
        <v>0.05</v>
      </c>
      <c r="G43" s="42">
        <v>7.0000000000000007E-2</v>
      </c>
      <c r="H43" s="42">
        <v>0.11</v>
      </c>
      <c r="I43" s="42">
        <v>0.06</v>
      </c>
      <c r="J43" s="43">
        <v>0.08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10</v>
      </c>
      <c r="C45" s="1160"/>
      <c r="D45" s="58"/>
      <c r="E45" s="1165" t="s">
        <v>11</v>
      </c>
      <c r="F45" s="1165"/>
      <c r="G45" s="1165"/>
      <c r="H45" s="1165"/>
      <c r="I45" s="1165"/>
      <c r="J45" s="1166"/>
      <c r="K45" s="59">
        <v>1352</v>
      </c>
      <c r="L45" s="60">
        <v>1320</v>
      </c>
      <c r="M45" s="60">
        <v>1309</v>
      </c>
      <c r="N45" s="60">
        <v>1356</v>
      </c>
      <c r="O45" s="61">
        <v>1359</v>
      </c>
      <c r="P45" s="48"/>
      <c r="Q45" s="48"/>
      <c r="R45" s="48"/>
      <c r="S45" s="48"/>
      <c r="T45" s="48"/>
      <c r="U45" s="48"/>
    </row>
    <row r="46" spans="1:21" ht="30.75" customHeight="1">
      <c r="A46" s="48"/>
      <c r="B46" s="1161"/>
      <c r="C46" s="1162"/>
      <c r="D46" s="62"/>
      <c r="E46" s="1153" t="s">
        <v>12</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13</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14</v>
      </c>
      <c r="F48" s="1153"/>
      <c r="G48" s="1153"/>
      <c r="H48" s="1153"/>
      <c r="I48" s="1153"/>
      <c r="J48" s="1154"/>
      <c r="K48" s="63">
        <v>498</v>
      </c>
      <c r="L48" s="64">
        <v>507</v>
      </c>
      <c r="M48" s="64">
        <v>473</v>
      </c>
      <c r="N48" s="64">
        <v>442</v>
      </c>
      <c r="O48" s="65">
        <v>462</v>
      </c>
      <c r="P48" s="48"/>
      <c r="Q48" s="48"/>
      <c r="R48" s="48"/>
      <c r="S48" s="48"/>
      <c r="T48" s="48"/>
      <c r="U48" s="48"/>
    </row>
    <row r="49" spans="1:21" ht="30.75" customHeight="1">
      <c r="A49" s="48"/>
      <c r="B49" s="1161"/>
      <c r="C49" s="1162"/>
      <c r="D49" s="62"/>
      <c r="E49" s="1153" t="s">
        <v>15</v>
      </c>
      <c r="F49" s="1153"/>
      <c r="G49" s="1153"/>
      <c r="H49" s="1153"/>
      <c r="I49" s="1153"/>
      <c r="J49" s="1154"/>
      <c r="K49" s="63">
        <v>20</v>
      </c>
      <c r="L49" s="64">
        <v>13</v>
      </c>
      <c r="M49" s="64">
        <v>13</v>
      </c>
      <c r="N49" s="64">
        <v>13</v>
      </c>
      <c r="O49" s="65">
        <v>13</v>
      </c>
      <c r="P49" s="48"/>
      <c r="Q49" s="48"/>
      <c r="R49" s="48"/>
      <c r="S49" s="48"/>
      <c r="T49" s="48"/>
      <c r="U49" s="48"/>
    </row>
    <row r="50" spans="1:21" ht="30.75" customHeight="1">
      <c r="A50" s="48"/>
      <c r="B50" s="1161"/>
      <c r="C50" s="1162"/>
      <c r="D50" s="62"/>
      <c r="E50" s="1153" t="s">
        <v>16</v>
      </c>
      <c r="F50" s="1153"/>
      <c r="G50" s="1153"/>
      <c r="H50" s="1153"/>
      <c r="I50" s="1153"/>
      <c r="J50" s="1154"/>
      <c r="K50" s="63">
        <v>3</v>
      </c>
      <c r="L50" s="64">
        <v>3</v>
      </c>
      <c r="M50" s="64">
        <v>3</v>
      </c>
      <c r="N50" s="64">
        <v>3</v>
      </c>
      <c r="O50" s="65">
        <v>3</v>
      </c>
      <c r="P50" s="48"/>
      <c r="Q50" s="48"/>
      <c r="R50" s="48"/>
      <c r="S50" s="48"/>
      <c r="T50" s="48"/>
      <c r="U50" s="48"/>
    </row>
    <row r="51" spans="1:21" ht="30.75" customHeight="1">
      <c r="A51" s="48"/>
      <c r="B51" s="1163"/>
      <c r="C51" s="1164"/>
      <c r="D51" s="66"/>
      <c r="E51" s="1153" t="s">
        <v>17</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18</v>
      </c>
      <c r="C52" s="1152"/>
      <c r="D52" s="66"/>
      <c r="E52" s="1153" t="s">
        <v>19</v>
      </c>
      <c r="F52" s="1153"/>
      <c r="G52" s="1153"/>
      <c r="H52" s="1153"/>
      <c r="I52" s="1153"/>
      <c r="J52" s="1154"/>
      <c r="K52" s="63">
        <v>1142</v>
      </c>
      <c r="L52" s="64">
        <v>1196</v>
      </c>
      <c r="M52" s="64">
        <v>1179</v>
      </c>
      <c r="N52" s="64">
        <v>1244</v>
      </c>
      <c r="O52" s="65">
        <v>1252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731</v>
      </c>
      <c r="L53" s="69">
        <v>647</v>
      </c>
      <c r="M53" s="69">
        <v>619</v>
      </c>
      <c r="N53" s="69">
        <v>570</v>
      </c>
      <c r="O53" s="70">
        <v>585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00325</cp:lastModifiedBy>
  <cp:lastPrinted>2015-04-24T06:13:46Z</cp:lastPrinted>
  <dcterms:created xsi:type="dcterms:W3CDTF">2015-02-17T06:01:20Z</dcterms:created>
  <dcterms:modified xsi:type="dcterms:W3CDTF">2015-04-24T06:19:00Z</dcterms:modified>
  <cp:category/>
</cp:coreProperties>
</file>