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n54fl01\共有\水道事業所\管理係\08-3経営比較分析\R5年度決算\"/>
    </mc:Choice>
  </mc:AlternateContent>
  <xr:revisionPtr revIDLastSave="0" documentId="8_{E8DB38D6-6A1A-410B-912A-F41EF2176042}" xr6:coauthVersionLast="47" xr6:coauthVersionMax="47" xr10:uidLastSave="{00000000-0000-0000-0000-000000000000}"/>
  <workbookProtection workbookAlgorithmName="SHA-512" workbookHashValue="w03ISVV0wscETbqGKyFBrH6m+x4fg14A5pWs+qQZaGRboLf5z+qFRLfhNU61y0MOz/z3kKJSYVVLeSEWk1p0ZA==" workbookSaltValue="IcPzhFT3xaQ+DOi+1JYVDw=="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P6" i="5"/>
  <c r="P10" i="4" s="1"/>
  <c r="O6" i="5"/>
  <c r="I10" i="4" s="1"/>
  <c r="N6" i="5"/>
  <c r="B10" i="4" s="1"/>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BB10" i="4"/>
  <c r="AL10" i="4"/>
  <c r="W10" i="4"/>
  <c r="AD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<sst xmlns="http://schemas.openxmlformats.org/spreadsheetml/2006/main" count="228" uniqueCount="114">
  <si>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</si>
  <si>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</si>
  <si>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</si>
  <si>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</si>
  <si>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</si>
  <si>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</si>
  <si>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</si>
  <si>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</si>
  <si>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</si>
  <si>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</si>
  <si>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</si>
  <si>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</si>
  <si>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</si>
  <si>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</si>
  <si>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</si>
  <si>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</si>
  <si>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</si>
  <si>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</si>
  <si>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</si>
  <si>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</si>
  <si>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</si>
  <si>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</si>
  <si>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</si>
  <si>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</si>
  <si>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</si>
  <si>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</si>
  <si>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</si>
  <si>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</si>
  <si>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</si>
  <si>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</si>
  <si>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</si>
  <si>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</si>
  <si>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</si>
  <si>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</si>
  <si>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</si>
  <si>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</si>
  <si>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</si>
  <si>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</si>
  <si>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</si>
  <si>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</si>
  <si>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</si>
  <si>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</si>
  <si>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</si>
  <si>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</si>
  <si>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</si>
  <si>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</si>
  <si>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</si>
  <si>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</si>
  <si>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</si>
  <si>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</si>
  <si>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</si>
  <si>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</si>
  <si>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</si>
  <si>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</si>
  <si>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</si>
  <si>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</si>
  <si>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</si>
  <si>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</si>
  <si>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</si>
  <si>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</si>
  <si>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</si>
  <si>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</si>
  <si>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</si>
  <si>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</si>
  <si>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</si>
  <si>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</si>
  <si>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</si>
  <si>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</si>
  <si>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</si>
  <si>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</si>
  <si>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</si>
  <si>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</si>
  <si>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</si>
  <si>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</si>
  <si>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</si>
  <si>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</si>
  <si>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</si>
  <si>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</si>
  <si>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</si>
  <si>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</si>
  <si>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</si>
  <si>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</si>
  <si>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</si>
  <si>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</si>
  <si>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</si>
  <si>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</si>
  <si>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</si>
  <si>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</si>
  <si>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</si>
  <si>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</si>
  <si>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</si>
  <si>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</si>
  <si>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</si>
  <si>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</si>
  <si>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</si>
  <si>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</si>
  <si>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</si>
  <si>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</si>
  <si>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</si>
  <si>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</si>
  <si>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</si>
  <si>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</si>
  <si>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</si>
  <si>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</si>
  <si>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</si>
  <si>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</si>
  <si>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</si>
  <si>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</si>
  <si>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</si>
  <si>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</si>
  <si>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</si>
  <si>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町の水道施設は平成元年度から平成２２年度にかけて整備したものが多数を占めており、①有形固定資産減価償却率、②管路経年化率は類似団体平均を下回り施設や管路は比較的健全であることを示しているが、③管路更新率が０％であることから、今後、計画的に更新等を進めていく必要がある。
　令和４年度は老朽化等による水管橋架替工事を３件、布設替工事を１件行った。
　今後、水道施設の老朽化に備え、アセットマネジメント計画等により重要度、優先度を考慮しながら施設更新を進める。</t>
    <rPh sb="1" eb="3">
      <t>ホンチョウ</t>
    </rPh>
    <rPh sb="4" eb="6">
      <t>スイドウ</t>
    </rPh>
    <rPh sb="6" eb="8">
      <t>シセツ</t>
    </rPh>
    <rPh sb="9" eb="11">
      <t>ヘイセイ</t>
    </rPh>
    <rPh sb="11" eb="13">
      <t>ガンネン</t>
    </rPh>
    <rPh sb="13" eb="14">
      <t>ド</t>
    </rPh>
    <rPh sb="16" eb="18">
      <t>ヘイセイ</t>
    </rPh>
    <rPh sb="20" eb="22">
      <t>ネンド</t>
    </rPh>
    <rPh sb="26" eb="28">
      <t>セイビ</t>
    </rPh>
    <rPh sb="33" eb="35">
      <t>タスウ</t>
    </rPh>
    <rPh sb="36" eb="37">
      <t>シ</t>
    </rPh>
    <rPh sb="43" eb="45">
      <t>ユウケイ</t>
    </rPh>
    <rPh sb="45" eb="47">
      <t>コテイ</t>
    </rPh>
    <rPh sb="47" eb="49">
      <t>シサン</t>
    </rPh>
    <rPh sb="49" eb="51">
      <t>ゲンカ</t>
    </rPh>
    <rPh sb="51" eb="53">
      <t>ショウキャク</t>
    </rPh>
    <rPh sb="53" eb="54">
      <t>リツ</t>
    </rPh>
    <rPh sb="56" eb="58">
      <t>カンロ</t>
    </rPh>
    <rPh sb="58" eb="60">
      <t>ケイネン</t>
    </rPh>
    <rPh sb="60" eb="61">
      <t>カ</t>
    </rPh>
    <rPh sb="61" eb="62">
      <t>リツ</t>
    </rPh>
    <rPh sb="63" eb="65">
      <t>ルイジ</t>
    </rPh>
    <rPh sb="65" eb="67">
      <t>ダンタイ</t>
    </rPh>
    <rPh sb="67" eb="69">
      <t>ヘイキン</t>
    </rPh>
    <rPh sb="70" eb="72">
      <t>シタマワ</t>
    </rPh>
    <rPh sb="73" eb="75">
      <t>シセツ</t>
    </rPh>
    <rPh sb="76" eb="78">
      <t>カンロ</t>
    </rPh>
    <rPh sb="79" eb="82">
      <t>ヒカクテキ</t>
    </rPh>
    <rPh sb="82" eb="84">
      <t>ケンゼン</t>
    </rPh>
    <rPh sb="90" eb="91">
      <t>シメ</t>
    </rPh>
    <rPh sb="98" eb="100">
      <t>カンロ</t>
    </rPh>
    <rPh sb="100" eb="102">
      <t>コウシン</t>
    </rPh>
    <rPh sb="102" eb="103">
      <t>リツ</t>
    </rPh>
    <rPh sb="114" eb="116">
      <t>コンゴ</t>
    </rPh>
    <rPh sb="117" eb="119">
      <t>ケイカク</t>
    </rPh>
    <rPh sb="119" eb="120">
      <t>テキ</t>
    </rPh>
    <rPh sb="121" eb="123">
      <t>コウシン</t>
    </rPh>
    <rPh sb="123" eb="124">
      <t>ナド</t>
    </rPh>
    <rPh sb="125" eb="126">
      <t>スス</t>
    </rPh>
    <rPh sb="130" eb="132">
      <t>ヒツヨウ</t>
    </rPh>
    <rPh sb="138" eb="140">
      <t>レイワ</t>
    </rPh>
    <rPh sb="141" eb="143">
      <t>ネンド</t>
    </rPh>
    <rPh sb="144" eb="147">
      <t>ロウキュウカ</t>
    </rPh>
    <rPh sb="147" eb="148">
      <t>ナド</t>
    </rPh>
    <rPh sb="151" eb="152">
      <t>ミズ</t>
    </rPh>
    <rPh sb="152" eb="153">
      <t>クダ</t>
    </rPh>
    <rPh sb="153" eb="154">
      <t>ハシ</t>
    </rPh>
    <rPh sb="154" eb="155">
      <t>カ</t>
    </rPh>
    <rPh sb="155" eb="156">
      <t>カ</t>
    </rPh>
    <rPh sb="156" eb="158">
      <t>コウジ</t>
    </rPh>
    <rPh sb="160" eb="161">
      <t>ケン</t>
    </rPh>
    <rPh sb="162" eb="165">
      <t>フセツガ</t>
    </rPh>
    <rPh sb="165" eb="167">
      <t>コウジ</t>
    </rPh>
    <rPh sb="169" eb="170">
      <t>ケン</t>
    </rPh>
    <rPh sb="170" eb="171">
      <t>オコナ</t>
    </rPh>
    <rPh sb="176" eb="178">
      <t>コンゴ</t>
    </rPh>
    <rPh sb="179" eb="181">
      <t>スイドウ</t>
    </rPh>
    <rPh sb="181" eb="183">
      <t>シセツ</t>
    </rPh>
    <rPh sb="184" eb="187">
      <t>ロウキュウカ</t>
    </rPh>
    <rPh sb="188" eb="189">
      <t>ソナ</t>
    </rPh>
    <rPh sb="201" eb="203">
      <t>ケイカク</t>
    </rPh>
    <rPh sb="203" eb="204">
      <t>ナド</t>
    </rPh>
    <rPh sb="207" eb="210">
      <t>ジュウヨウド</t>
    </rPh>
    <rPh sb="211" eb="214">
      <t>ユウセンド</t>
    </rPh>
    <rPh sb="215" eb="217">
      <t>コウリョ</t>
    </rPh>
    <rPh sb="221" eb="223">
      <t>シセツ</t>
    </rPh>
    <rPh sb="223" eb="225">
      <t>コウシン</t>
    </rPh>
    <rPh sb="226" eb="227">
      <t>スス</t>
    </rPh>
    <phoneticPr fontId="4"/>
  </si>
  <si>
    <t>　水道事業は、人口減少の進展により水需要が減少し給水収益が減少傾向にある中、物価高騰に伴う事業費用の増額に伴い、経営環境はさらに厳しさを増している。
　このような中、健全経営に向けた努力を行いながら施設更新等を行っていく為、経営戦略等に基づき計画的な更新、修繕を行いながら機器設備の延命化を図るとともに、統廃合も含めた休止施設の除却等を検討してくほか、適切な時期に水道料金の見直しを行っていく必要がある。</t>
    <rPh sb="1" eb="3">
      <t>スイドウ</t>
    </rPh>
    <rPh sb="3" eb="5">
      <t>ジギョウ</t>
    </rPh>
    <rPh sb="7" eb="9">
      <t>ジンコウ</t>
    </rPh>
    <rPh sb="9" eb="11">
      <t>ゲンショウ</t>
    </rPh>
    <rPh sb="12" eb="14">
      <t>シンテン</t>
    </rPh>
    <rPh sb="17" eb="18">
      <t>ミズ</t>
    </rPh>
    <rPh sb="18" eb="20">
      <t>ジュヨウ</t>
    </rPh>
    <rPh sb="21" eb="23">
      <t>ゲンショウ</t>
    </rPh>
    <rPh sb="24" eb="26">
      <t>キュウスイ</t>
    </rPh>
    <rPh sb="26" eb="28">
      <t>シュウエキ</t>
    </rPh>
    <rPh sb="29" eb="31">
      <t>ゲンショウ</t>
    </rPh>
    <rPh sb="31" eb="33">
      <t>ケイコウ</t>
    </rPh>
    <rPh sb="36" eb="37">
      <t>ナカ</t>
    </rPh>
    <rPh sb="38" eb="40">
      <t>ブッカ</t>
    </rPh>
    <rPh sb="40" eb="42">
      <t>コウトウ</t>
    </rPh>
    <rPh sb="43" eb="44">
      <t>トモナ</t>
    </rPh>
    <rPh sb="45" eb="47">
      <t>ジギョウ</t>
    </rPh>
    <rPh sb="47" eb="49">
      <t>ヒヨウ</t>
    </rPh>
    <rPh sb="50" eb="52">
      <t>ゾウガク</t>
    </rPh>
    <rPh sb="53" eb="54">
      <t>トモナ</t>
    </rPh>
    <rPh sb="56" eb="58">
      <t>ケイエイ</t>
    </rPh>
    <rPh sb="58" eb="60">
      <t>カンキョウ</t>
    </rPh>
    <rPh sb="64" eb="65">
      <t>キビ</t>
    </rPh>
    <rPh sb="68" eb="69">
      <t>マ</t>
    </rPh>
    <rPh sb="81" eb="82">
      <t>ナカ</t>
    </rPh>
    <rPh sb="83" eb="85">
      <t>ケンゼン</t>
    </rPh>
    <rPh sb="85" eb="87">
      <t>ケイエイ</t>
    </rPh>
    <rPh sb="88" eb="89">
      <t>ム</t>
    </rPh>
    <rPh sb="91" eb="93">
      <t>ドリョク</t>
    </rPh>
    <rPh sb="94" eb="95">
      <t>オコナ</t>
    </rPh>
    <rPh sb="99" eb="101">
      <t>シセツ</t>
    </rPh>
    <rPh sb="101" eb="103">
      <t>コウシン</t>
    </rPh>
    <rPh sb="103" eb="104">
      <t>ナド</t>
    </rPh>
    <rPh sb="105" eb="106">
      <t>オコナ</t>
    </rPh>
    <rPh sb="110" eb="111">
      <t>タメ</t>
    </rPh>
    <rPh sb="112" eb="114">
      <t>ケイエイ</t>
    </rPh>
    <rPh sb="114" eb="116">
      <t>センリャク</t>
    </rPh>
    <rPh sb="116" eb="117">
      <t>ナド</t>
    </rPh>
    <rPh sb="118" eb="119">
      <t>モト</t>
    </rPh>
    <rPh sb="121" eb="123">
      <t>ケイカク</t>
    </rPh>
    <rPh sb="123" eb="124">
      <t>テキ</t>
    </rPh>
    <rPh sb="125" eb="127">
      <t>コウシン</t>
    </rPh>
    <rPh sb="128" eb="130">
      <t>シュウゼン</t>
    </rPh>
    <rPh sb="131" eb="132">
      <t>オコナ</t>
    </rPh>
    <rPh sb="136" eb="138">
      <t>キキ</t>
    </rPh>
    <rPh sb="138" eb="140">
      <t>セツビ</t>
    </rPh>
    <rPh sb="141" eb="143">
      <t>エンメイ</t>
    </rPh>
    <rPh sb="143" eb="144">
      <t>カ</t>
    </rPh>
    <rPh sb="145" eb="146">
      <t>ハカ</t>
    </rPh>
    <rPh sb="152" eb="155">
      <t>トウハイゴウ</t>
    </rPh>
    <rPh sb="156" eb="157">
      <t>フク</t>
    </rPh>
    <rPh sb="159" eb="161">
      <t>キュウシ</t>
    </rPh>
    <rPh sb="161" eb="163">
      <t>シセツ</t>
    </rPh>
    <rPh sb="164" eb="166">
      <t>ジョキャク</t>
    </rPh>
    <rPh sb="166" eb="167">
      <t>ナド</t>
    </rPh>
    <rPh sb="168" eb="170">
      <t>ケントウ</t>
    </rPh>
    <rPh sb="176" eb="178">
      <t>テキセツ</t>
    </rPh>
    <rPh sb="179" eb="181">
      <t>ジキ</t>
    </rPh>
    <rPh sb="182" eb="184">
      <t>スイドウ</t>
    </rPh>
    <rPh sb="184" eb="186">
      <t>リョウキン</t>
    </rPh>
    <rPh sb="187" eb="189">
      <t>ミナオ</t>
    </rPh>
    <rPh sb="191" eb="192">
      <t>オコナ</t>
    </rPh>
    <rPh sb="196" eb="198">
      <t>ヒツヨウ</t>
    </rPh>
    <phoneticPr fontId="4"/>
  </si>
  <si>
    <r>
      <t>①経常収支比率は102.67％であり、100％を上回っているが、給水収益以外の収入も含まれているためであり、健全経営を続けていくためにも更なる費用削減等の経営改善を図っていく必要がある。
③流動比率は前年度を下回っているが、現金等が減少したためである。
④企業債残高対給水収益比率は企業債償還が進んでいることから減少している。
⑤料金回収率は59.52％であり、昨年度と比較して1.25</t>
    </r>
    <r>
      <rPr>
        <sz val="11"/>
        <color rgb="FFFF0000"/>
        <rFont val="ＭＳ ゴシック"/>
        <family val="3"/>
        <charset val="128"/>
      </rPr>
      <t>ポイント</t>
    </r>
    <r>
      <rPr>
        <sz val="11"/>
        <color theme="1"/>
        <rFont val="ＭＳ ゴシック"/>
        <family val="3"/>
        <charset val="128"/>
      </rPr>
      <t>向上しているが、依然、給水に係る費用のうち約半分が給水収益以外の収入で賄われている状況にある。
⑥給水原価は類似団体平均を大きく上回っている。
⑦施設利用率は休止中の浄水場が７箇所あるため類似団体平均値を下回っている。
⑧有収率は漏水調査や修繕工事により前年度より改善している。</t>
    </r>
    <rPh sb="1" eb="3">
      <t>ケイジョウ</t>
    </rPh>
    <rPh sb="3" eb="5">
      <t>シュウシ</t>
    </rPh>
    <rPh sb="5" eb="7">
      <t>ヒリツ</t>
    </rPh>
    <rPh sb="24" eb="26">
      <t>ウワマワ</t>
    </rPh>
    <rPh sb="32" eb="34">
      <t>キュウスイ</t>
    </rPh>
    <rPh sb="34" eb="36">
      <t>シュウエキ</t>
    </rPh>
    <rPh sb="36" eb="38">
      <t>イガイ</t>
    </rPh>
    <rPh sb="39" eb="41">
      <t>シュウニュウ</t>
    </rPh>
    <rPh sb="42" eb="43">
      <t>フク</t>
    </rPh>
    <rPh sb="54" eb="56">
      <t>ケンゼン</t>
    </rPh>
    <rPh sb="56" eb="58">
      <t>ケイエイ</t>
    </rPh>
    <rPh sb="59" eb="60">
      <t>ツヅ</t>
    </rPh>
    <rPh sb="68" eb="69">
      <t>サラ</t>
    </rPh>
    <rPh sb="71" eb="73">
      <t>ヒヨウ</t>
    </rPh>
    <rPh sb="73" eb="75">
      <t>サクゲン</t>
    </rPh>
    <rPh sb="75" eb="76">
      <t>ナド</t>
    </rPh>
    <rPh sb="77" eb="79">
      <t>ケイエイ</t>
    </rPh>
    <rPh sb="79" eb="81">
      <t>カイゼン</t>
    </rPh>
    <rPh sb="82" eb="83">
      <t>ハカ</t>
    </rPh>
    <rPh sb="87" eb="89">
      <t>ヒツヨウ</t>
    </rPh>
    <rPh sb="95" eb="97">
      <t>リュウドウ</t>
    </rPh>
    <rPh sb="97" eb="99">
      <t>ヒリツ</t>
    </rPh>
    <rPh sb="100" eb="103">
      <t>ゼンネンド</t>
    </rPh>
    <rPh sb="104" eb="106">
      <t>シタマワ</t>
    </rPh>
    <rPh sb="112" eb="114">
      <t>ゲンキン</t>
    </rPh>
    <rPh sb="114" eb="115">
      <t>ナド</t>
    </rPh>
    <rPh sb="116" eb="118">
      <t>ゲンショウ</t>
    </rPh>
    <rPh sb="128" eb="131">
      <t>キギョウサイ</t>
    </rPh>
    <rPh sb="131" eb="133">
      <t>ザンダカ</t>
    </rPh>
    <rPh sb="133" eb="134">
      <t>タイ</t>
    </rPh>
    <rPh sb="134" eb="136">
      <t>キュウスイ</t>
    </rPh>
    <rPh sb="136" eb="138">
      <t>シュウエキ</t>
    </rPh>
    <rPh sb="138" eb="140">
      <t>ヒリツ</t>
    </rPh>
    <rPh sb="141" eb="144">
      <t>キギョウサイ</t>
    </rPh>
    <rPh sb="144" eb="146">
      <t>ショウカン</t>
    </rPh>
    <rPh sb="147" eb="148">
      <t>スス</t>
    </rPh>
    <rPh sb="156" eb="158">
      <t>ゲンショウ</t>
    </rPh>
    <rPh sb="165" eb="167">
      <t>リョウキン</t>
    </rPh>
    <rPh sb="167" eb="170">
      <t>カイシュウリツ</t>
    </rPh>
    <rPh sb="181" eb="184">
      <t>サクネンド</t>
    </rPh>
    <rPh sb="185" eb="187">
      <t>ヒカク</t>
    </rPh>
    <rPh sb="197" eb="199">
      <t>コウジョウ</t>
    </rPh>
    <rPh sb="205" eb="207">
      <t>イゼン</t>
    </rPh>
    <rPh sb="208" eb="210">
      <t>キュウスイ</t>
    </rPh>
    <rPh sb="211" eb="212">
      <t>カカ</t>
    </rPh>
    <rPh sb="213" eb="215">
      <t>ヒヨウ</t>
    </rPh>
    <rPh sb="218" eb="219">
      <t>ヤク</t>
    </rPh>
    <rPh sb="219" eb="221">
      <t>ハンブン</t>
    </rPh>
    <rPh sb="224" eb="226">
      <t>シュウエキ</t>
    </rPh>
    <rPh sb="226" eb="228">
      <t>イガイ</t>
    </rPh>
    <rPh sb="238" eb="240">
      <t>ジョウキョウ</t>
    </rPh>
    <rPh sb="246" eb="248">
      <t>キュウスイ</t>
    </rPh>
    <rPh sb="248" eb="250">
      <t>ゲンカ</t>
    </rPh>
    <rPh sb="251" eb="253">
      <t>ルイジ</t>
    </rPh>
    <rPh sb="253" eb="255">
      <t>ダンタイ</t>
    </rPh>
    <rPh sb="255" eb="257">
      <t>ヘイキン</t>
    </rPh>
    <rPh sb="258" eb="259">
      <t>オオ</t>
    </rPh>
    <rPh sb="261" eb="263">
      <t>ウワマワ</t>
    </rPh>
    <rPh sb="270" eb="272">
      <t>シセツ</t>
    </rPh>
    <rPh sb="272" eb="274">
      <t>リヨウ</t>
    </rPh>
    <rPh sb="274" eb="275">
      <t>リツ</t>
    </rPh>
    <rPh sb="276" eb="278">
      <t>キュウシ</t>
    </rPh>
    <rPh sb="278" eb="279">
      <t>チュウ</t>
    </rPh>
    <rPh sb="280" eb="283">
      <t>ジョウスイジョウ</t>
    </rPh>
    <rPh sb="285" eb="287">
      <t>カショ</t>
    </rPh>
    <rPh sb="291" eb="293">
      <t>ルイジ</t>
    </rPh>
    <rPh sb="293" eb="295">
      <t>ダンタイ</t>
    </rPh>
    <rPh sb="295" eb="298">
      <t>ヘイキンチ</t>
    </rPh>
    <rPh sb="299" eb="301">
      <t>シタマワ</t>
    </rPh>
    <rPh sb="308" eb="311">
      <t>ユウシュウリツ</t>
    </rPh>
    <rPh sb="324" eb="326">
      <t>ゼンネン</t>
    </rPh>
    <rPh sb="326" eb="327">
      <t>ド</t>
    </rPh>
    <rPh sb="329" eb="33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</si>
</sst>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9E-4D5F-B121-089E06FED6D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379E-4D5F-B121-089E06FED6D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32.49</c:v>
                </c:pt>
                <c:pt idx="1">
                  <c:v>31.41</c:v>
                </c:pt>
                <c:pt idx="2">
                  <c:v>33.049999999999997</c:v>
                </c:pt>
                <c:pt idx="3">
                  <c:v>32.450000000000003</c:v>
                </c:pt>
                <c:pt idx="4">
                  <c:v>31.85</c:v>
                </c:pt>
              </c:numCache>
            </c:numRef>
          </c:val>
          <c:extLst>
            <c:ext xmlns:c16="http://schemas.microsoft.com/office/drawing/2014/chart" uri="{C3380CC4-5D6E-409C-BE32-E72D297353CC}">
              <c16:uniqueId val="{00000000-5797-41F6-BCC0-92C98503B4A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5797-41F6-BCC0-92C98503B4A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80.69</c:v>
                </c:pt>
                <c:pt idx="1">
                  <c:v>83.54</c:v>
                </c:pt>
                <c:pt idx="2">
                  <c:v>80.98</c:v>
                </c:pt>
                <c:pt idx="3">
                  <c:v>81.95</c:v>
                </c:pt>
                <c:pt idx="4">
                  <c:v>82.41</c:v>
                </c:pt>
              </c:numCache>
            </c:numRef>
          </c:val>
          <c:extLst>
            <c:ext xmlns:c16="http://schemas.microsoft.com/office/drawing/2014/chart" uri="{C3380CC4-5D6E-409C-BE32-E72D297353CC}">
              <c16:uniqueId val="{00000000-2C31-4DB6-894E-1E5A2415ECA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C31-4DB6-894E-1E5A2415ECA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102.52</c:v>
                </c:pt>
                <c:pt idx="1">
                  <c:v>101.7</c:v>
                </c:pt>
                <c:pt idx="2">
                  <c:v>103.87</c:v>
                </c:pt>
                <c:pt idx="3">
                  <c:v>103.89</c:v>
                </c:pt>
                <c:pt idx="4">
                  <c:v>102.67</c:v>
                </c:pt>
              </c:numCache>
            </c:numRef>
          </c:val>
          <c:extLst>
            <c:ext xmlns:c16="http://schemas.microsoft.com/office/drawing/2014/chart" uri="{C3380CC4-5D6E-409C-BE32-E72D297353CC}">
              <c16:uniqueId val="{00000000-D6AC-4283-BBD7-C3916654BB7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D6AC-4283-BBD7-C3916654BB7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20.399999999999999</c:v>
                </c:pt>
                <c:pt idx="1">
                  <c:v>23.36</c:v>
                </c:pt>
                <c:pt idx="2">
                  <c:v>26.46</c:v>
                </c:pt>
                <c:pt idx="3">
                  <c:v>29.15</c:v>
                </c:pt>
                <c:pt idx="4">
                  <c:v>31.63</c:v>
                </c:pt>
              </c:numCache>
            </c:numRef>
          </c:val>
          <c:extLst>
            <c:ext xmlns:c16="http://schemas.microsoft.com/office/drawing/2014/chart" uri="{C3380CC4-5D6E-409C-BE32-E72D297353CC}">
              <c16:uniqueId val="{00000000-97E2-4C17-BC03-C24B84B3DF5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97E2-4C17-BC03-C24B84B3DF5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4.6399999999999997</c:v>
                </c:pt>
                <c:pt idx="1">
                  <c:v>6.41</c:v>
                </c:pt>
                <c:pt idx="2">
                  <c:v>7.11</c:v>
                </c:pt>
                <c:pt idx="3">
                  <c:v>7.11</c:v>
                </c:pt>
                <c:pt idx="4">
                  <c:v>7.14</c:v>
                </c:pt>
              </c:numCache>
            </c:numRef>
          </c:val>
          <c:extLst>
            <c:ext xmlns:c16="http://schemas.microsoft.com/office/drawing/2014/chart" uri="{C3380CC4-5D6E-409C-BE32-E72D297353CC}">
              <c16:uniqueId val="{00000000-5198-487F-96A0-5A0C7DBA70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5198-487F-96A0-5A0C7DBA70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4D-43AE-A98B-24F7A91B1AB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BB4D-43AE-A98B-24F7A91B1AB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292.27</c:v>
                </c:pt>
                <c:pt idx="1">
                  <c:v>286.07</c:v>
                </c:pt>
                <c:pt idx="2">
                  <c:v>304.61</c:v>
                </c:pt>
                <c:pt idx="3">
                  <c:v>291.42</c:v>
                </c:pt>
                <c:pt idx="4">
                  <c:v>274.92</c:v>
                </c:pt>
              </c:numCache>
            </c:numRef>
          </c:val>
          <c:extLst>
            <c:ext xmlns:c16="http://schemas.microsoft.com/office/drawing/2014/chart" uri="{C3380CC4-5D6E-409C-BE32-E72D297353CC}">
              <c16:uniqueId val="{00000000-E55A-4163-92E9-7BE737612FA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E55A-4163-92E9-7BE737612FA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1054.7</c:v>
                </c:pt>
                <c:pt idx="1">
                  <c:v>942.21</c:v>
                </c:pt>
                <c:pt idx="2">
                  <c:v>833.25</c:v>
                </c:pt>
                <c:pt idx="3">
                  <c:v>726.13</c:v>
                </c:pt>
                <c:pt idx="4">
                  <c:v>638.49</c:v>
                </c:pt>
              </c:numCache>
            </c:numRef>
          </c:val>
          <c:extLst>
            <c:ext xmlns:c16="http://schemas.microsoft.com/office/drawing/2014/chart" uri="{C3380CC4-5D6E-409C-BE32-E72D297353CC}">
              <c16:uniqueId val="{00000000-30B2-4A9D-9CC1-A9167A24E0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30B2-4A9D-9CC1-A9167A24E0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52.79</c:v>
                </c:pt>
                <c:pt idx="1">
                  <c:v>52.79</c:v>
                </c:pt>
                <c:pt idx="2">
                  <c:v>55.78</c:v>
                </c:pt>
                <c:pt idx="3">
                  <c:v>58.27</c:v>
                </c:pt>
                <c:pt idx="4">
                  <c:v>59.52</c:v>
                </c:pt>
              </c:numCache>
            </c:numRef>
          </c:val>
          <c:extLst>
            <c:ext xmlns:c16="http://schemas.microsoft.com/office/drawing/2014/chart" uri="{C3380CC4-5D6E-409C-BE32-E72D297353CC}">
              <c16:uniqueId val="{00000000-9923-4EA1-91C4-47E23D5E58B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9923-4EA1-91C4-47E23D5E58B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410.51</c:v>
                </c:pt>
                <c:pt idx="1">
                  <c:v>418.23</c:v>
                </c:pt>
                <c:pt idx="2">
                  <c:v>406.44</c:v>
                </c:pt>
                <c:pt idx="3">
                  <c:v>399.93</c:v>
                </c:pt>
                <c:pt idx="4">
                  <c:v>395.18</c:v>
                </c:pt>
              </c:numCache>
            </c:numRef>
          </c:val>
          <c:extLst>
            <c:ext xmlns:c16="http://schemas.microsoft.com/office/drawing/2014/chart" uri="{C3380CC4-5D6E-409C-BE32-E72D297353CC}">
              <c16:uniqueId val="{00000000-9644-47FD-8497-B219734D90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9644-47FD-8497-B219734D90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岩手県　洋野町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15421</v>
      </c>
      <c r="AM8" s="66"/>
      <c r="AN8" s="66"/>
      <c r="AO8" s="66"/>
      <c r="AP8" s="66"/>
      <c r="AQ8" s="66"/>
      <c r="AR8" s="66"/>
      <c r="AS8" s="66"/>
      <c r="AT8" s="37">
        <f>データ!$S$6</f>
        <v>302.92</v>
      </c>
      <c r="AU8" s="38"/>
      <c r="AV8" s="38"/>
      <c r="AW8" s="38"/>
      <c r="AX8" s="38"/>
      <c r="AY8" s="38"/>
      <c r="AZ8" s="38"/>
      <c r="BA8" s="38"/>
      <c r="BB8" s="55">
        <f>データ!$T$6</f>
        <v>50.91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84.35</v>
      </c>
      <c r="J10" s="38"/>
      <c r="K10" s="38"/>
      <c r="L10" s="38"/>
      <c r="M10" s="38"/>
      <c r="N10" s="38"/>
      <c r="O10" s="65"/>
      <c r="P10" s="55">
        <f>データ!$P$6</f>
        <v>79.760000000000005</v>
      </c>
      <c r="Q10" s="55"/>
      <c r="R10" s="55"/>
      <c r="S10" s="55"/>
      <c r="T10" s="55"/>
      <c r="U10" s="55"/>
      <c r="V10" s="55"/>
      <c r="W10" s="66">
        <f>データ!$Q$6</f>
        <v>4510</v>
      </c>
      <c r="X10" s="66"/>
      <c r="Y10" s="66"/>
      <c r="Z10" s="66"/>
      <c r="AA10" s="66"/>
      <c r="AB10" s="66"/>
      <c r="AC10" s="66"/>
      <c r="AD10" s="2"/>
      <c r="AE10" s="2"/>
      <c r="AF10" s="2"/>
      <c r="AG10" s="2"/>
      <c r="AH10" s="2"/>
      <c r="AI10" s="2"/>
      <c r="AJ10" s="2"/>
      <c r="AK10" s="2"/>
      <c r="AL10" s="66">
        <f>データ!$U$6</f>
        <v>12154</v>
      </c>
      <c r="AM10" s="66"/>
      <c r="AN10" s="66"/>
      <c r="AO10" s="66"/>
      <c r="AP10" s="66"/>
      <c r="AQ10" s="66"/>
      <c r="AR10" s="66"/>
      <c r="AS10" s="66"/>
      <c r="AT10" s="37">
        <f>データ!$V$6</f>
        <v>94.72</v>
      </c>
      <c r="AU10" s="38"/>
      <c r="AV10" s="38"/>
      <c r="AW10" s="38"/>
      <c r="AX10" s="38"/>
      <c r="AY10" s="38"/>
      <c r="AZ10" s="38"/>
      <c r="BA10" s="38"/>
      <c r="BB10" s="55">
        <f>データ!$W$6</f>
        <v>128.32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E6P1wGRfs2u/kgGRTQr9NbPDMWYehiBQ4QR4plX6qDBFNUYBlZ1mmot5YxIuQyZQ9il5yup51TBLcY1WoOHLug==" saltValue="YZBta9JJw8vpZk6BlPMIg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35076</v>
      </c>
      <c r="D6" s="20">
        <f t="shared" si="3"/>
        <v>46</v>
      </c>
      <c r="E6" s="20">
        <f t="shared" si="3"/>
        <v>1</v>
      </c>
      <c r="F6" s="20">
        <f t="shared" si="3"/>
        <v>0</v>
      </c>
      <c r="G6" s="20">
        <f t="shared" si="3"/>
        <v>1</v>
      </c>
      <c r="H6" s="20" t="str">
        <f t="shared" si="3"/>
        <v>岩手県　洋野町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84.35</v>
      </c>
      <c r="P6" s="21">
        <f t="shared" si="3"/>
        <v>79.760000000000005</v>
      </c>
      <c r="Q6" s="21">
        <f t="shared" si="3"/>
        <v>4510</v>
      </c>
      <c r="R6" s="21">
        <f t="shared" si="3"/>
        <v>15421</v>
      </c>
      <c r="S6" s="21">
        <f t="shared" si="3"/>
        <v>302.92</v>
      </c>
      <c r="T6" s="21">
        <f t="shared" si="3"/>
        <v>50.91</v>
      </c>
      <c r="U6" s="21">
        <f t="shared" si="3"/>
        <v>12154</v>
      </c>
      <c r="V6" s="21">
        <f t="shared" si="3"/>
        <v>94.72</v>
      </c>
      <c r="W6" s="21">
        <f t="shared" si="3"/>
        <v>128.32</v>
      </c>
      <c r="X6" s="22">
        <f>IF(X7="",NA(),X7)</f>
        <v>102.52</v>
      </c>
      <c r="Y6" s="22">
        <f t="shared" ref="Y6:AG6" si="4">IF(Y7="",NA(),Y7)</f>
        <v>101.7</v>
      </c>
      <c r="Z6" s="22">
        <f t="shared" si="4"/>
        <v>103.87</v>
      </c>
      <c r="AA6" s="22">
        <f t="shared" si="4"/>
        <v>103.89</v>
      </c>
      <c r="AB6" s="22">
        <f t="shared" si="4"/>
        <v>102.67</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292.27</v>
      </c>
      <c r="AU6" s="22">
        <f t="shared" ref="AU6:BC6" si="6">IF(AU7="",NA(),AU7)</f>
        <v>286.07</v>
      </c>
      <c r="AV6" s="22">
        <f t="shared" si="6"/>
        <v>304.61</v>
      </c>
      <c r="AW6" s="22">
        <f t="shared" si="6"/>
        <v>291.42</v>
      </c>
      <c r="AX6" s="22">
        <f t="shared" si="6"/>
        <v>274.92</v>
      </c>
      <c r="AY6" s="22">
        <f t="shared" si="6"/>
        <v>359.7</v>
      </c>
      <c r="AZ6" s="22">
        <f t="shared" si="6"/>
        <v>362.93</v>
      </c>
      <c r="BA6" s="22">
        <f t="shared" si="6"/>
        <v>371.81</v>
      </c>
      <c r="BB6" s="22">
        <f t="shared" si="6"/>
        <v>384.23</v>
      </c>
      <c r="BC6" s="22">
        <f t="shared" si="6"/>
        <v>364.3</v>
      </c>
      <c r="BD6" s="21" t="str">
        <f>IF(BD7="","",IF(BD7="-","【-】","【"&amp;SUBSTITUTE(TEXT(BD7,"#,##0.00"),"-","△")&amp;"】"))</f>
        <v>【252.29】</v>
      </c>
      <c r="BE6" s="22">
        <f>IF(BE7="",NA(),BE7)</f>
        <v>1054.7</v>
      </c>
      <c r="BF6" s="22">
        <f t="shared" ref="BF6:BN6" si="7">IF(BF7="",NA(),BF7)</f>
        <v>942.21</v>
      </c>
      <c r="BG6" s="22">
        <f t="shared" si="7"/>
        <v>833.25</v>
      </c>
      <c r="BH6" s="22">
        <f t="shared" si="7"/>
        <v>726.13</v>
      </c>
      <c r="BI6" s="22">
        <f t="shared" si="7"/>
        <v>638.49</v>
      </c>
      <c r="BJ6" s="22">
        <f t="shared" si="7"/>
        <v>447.01</v>
      </c>
      <c r="BK6" s="22">
        <f t="shared" si="7"/>
        <v>439.05</v>
      </c>
      <c r="BL6" s="22">
        <f t="shared" si="7"/>
        <v>465.85</v>
      </c>
      <c r="BM6" s="22">
        <f t="shared" si="7"/>
        <v>439.43</v>
      </c>
      <c r="BN6" s="22">
        <f t="shared" si="7"/>
        <v>438.41</v>
      </c>
      <c r="BO6" s="21" t="str">
        <f>IF(BO7="","",IF(BO7="-","【-】","【"&amp;SUBSTITUTE(TEXT(BO7,"#,##0.00"),"-","△")&amp;"】"))</f>
        <v>【268.07】</v>
      </c>
      <c r="BP6" s="22">
        <f>IF(BP7="",NA(),BP7)</f>
        <v>52.79</v>
      </c>
      <c r="BQ6" s="22">
        <f t="shared" ref="BQ6:BY6" si="8">IF(BQ7="",NA(),BQ7)</f>
        <v>52.79</v>
      </c>
      <c r="BR6" s="22">
        <f t="shared" si="8"/>
        <v>55.78</v>
      </c>
      <c r="BS6" s="22">
        <f t="shared" si="8"/>
        <v>58.27</v>
      </c>
      <c r="BT6" s="22">
        <f t="shared" si="8"/>
        <v>59.52</v>
      </c>
      <c r="BU6" s="22">
        <f t="shared" si="8"/>
        <v>95.81</v>
      </c>
      <c r="BV6" s="22">
        <f t="shared" si="8"/>
        <v>95.26</v>
      </c>
      <c r="BW6" s="22">
        <f t="shared" si="8"/>
        <v>92.39</v>
      </c>
      <c r="BX6" s="22">
        <f t="shared" si="8"/>
        <v>94.41</v>
      </c>
      <c r="BY6" s="22">
        <f t="shared" si="8"/>
        <v>90.96</v>
      </c>
      <c r="BZ6" s="21" t="str">
        <f>IF(BZ7="","",IF(BZ7="-","【-】","【"&amp;SUBSTITUTE(TEXT(BZ7,"#,##0.00"),"-","△")&amp;"】"))</f>
        <v>【97.47】</v>
      </c>
      <c r="CA6" s="22">
        <f>IF(CA7="",NA(),CA7)</f>
        <v>410.51</v>
      </c>
      <c r="CB6" s="22">
        <f t="shared" ref="CB6:CJ6" si="9">IF(CB7="",NA(),CB7)</f>
        <v>418.23</v>
      </c>
      <c r="CC6" s="22">
        <f t="shared" si="9"/>
        <v>406.44</v>
      </c>
      <c r="CD6" s="22">
        <f t="shared" si="9"/>
        <v>399.93</v>
      </c>
      <c r="CE6" s="22">
        <f t="shared" si="9"/>
        <v>395.18</v>
      </c>
      <c r="CF6" s="22">
        <f t="shared" si="9"/>
        <v>189.58</v>
      </c>
      <c r="CG6" s="22">
        <f t="shared" si="9"/>
        <v>192.82</v>
      </c>
      <c r="CH6" s="22">
        <f t="shared" si="9"/>
        <v>192.98</v>
      </c>
      <c r="CI6" s="22">
        <f t="shared" si="9"/>
        <v>192.13</v>
      </c>
      <c r="CJ6" s="22">
        <f t="shared" si="9"/>
        <v>197.04</v>
      </c>
      <c r="CK6" s="21" t="str">
        <f>IF(CK7="","",IF(CK7="-","【-】","【"&amp;SUBSTITUTE(TEXT(CK7,"#,##0.00"),"-","△")&amp;"】"))</f>
        <v>【174.75】</v>
      </c>
      <c r="CL6" s="22">
        <f>IF(CL7="",NA(),CL7)</f>
        <v>32.49</v>
      </c>
      <c r="CM6" s="22">
        <f t="shared" ref="CM6:CU6" si="10">IF(CM7="",NA(),CM7)</f>
        <v>31.41</v>
      </c>
      <c r="CN6" s="22">
        <f t="shared" si="10"/>
        <v>33.049999999999997</v>
      </c>
      <c r="CO6" s="22">
        <f t="shared" si="10"/>
        <v>32.450000000000003</v>
      </c>
      <c r="CP6" s="22">
        <f t="shared" si="10"/>
        <v>31.85</v>
      </c>
      <c r="CQ6" s="22">
        <f t="shared" si="10"/>
        <v>55.22</v>
      </c>
      <c r="CR6" s="22">
        <f t="shared" si="10"/>
        <v>54.05</v>
      </c>
      <c r="CS6" s="22">
        <f t="shared" si="10"/>
        <v>54.43</v>
      </c>
      <c r="CT6" s="22">
        <f t="shared" si="10"/>
        <v>53.87</v>
      </c>
      <c r="CU6" s="22">
        <f t="shared" si="10"/>
        <v>54.49</v>
      </c>
      <c r="CV6" s="21" t="str">
        <f>IF(CV7="","",IF(CV7="-","【-】","【"&amp;SUBSTITUTE(TEXT(CV7,"#,##0.00"),"-","△")&amp;"】"))</f>
        <v>【59.97】</v>
      </c>
      <c r="CW6" s="22">
        <f>IF(CW7="",NA(),CW7)</f>
        <v>80.69</v>
      </c>
      <c r="CX6" s="22">
        <f t="shared" ref="CX6:DF6" si="11">IF(CX7="",NA(),CX7)</f>
        <v>83.54</v>
      </c>
      <c r="CY6" s="22">
        <f t="shared" si="11"/>
        <v>80.98</v>
      </c>
      <c r="CZ6" s="22">
        <f t="shared" si="11"/>
        <v>81.95</v>
      </c>
      <c r="DA6" s="22">
        <f t="shared" si="11"/>
        <v>82.41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20.399999999999999</v>
      </c>
      <c r="DI6" s="22">
        <f t="shared" ref="DI6:DQ6" si="12">IF(DI7="",NA(),DI7)</f>
        <v>23.36</v>
      </c>
      <c r="DJ6" s="22">
        <f t="shared" si="12"/>
        <v>26.46</v>
      </c>
      <c r="DK6" s="22">
        <f t="shared" si="12"/>
        <v>29.15</v>
      </c>
      <c r="DL6" s="22">
        <f t="shared" si="12"/>
        <v>31.63</v>
      </c>
      <c r="DM6" s="22">
        <f t="shared" si="12"/>
        <v>47.97</v>
      </c>
      <c r="DN6" s="22">
        <f t="shared" si="12"/>
        <v>49.12</v>
      </c>
      <c r="DO6" s="22">
        <f t="shared" si="12"/>
        <v>49.39</v>
      </c>
      <c r="DP6" s="22">
        <f t="shared" si="12"/>
        <v>50.75</v>
      </c>
      <c r="DQ6" s="22">
        <f t="shared" si="12"/>
        <v>51.72</v>
      </c>
      <c r="DR6" s="21" t="str">
        <f>IF(DR7="","",IF(DR7="-","【-】","【"&amp;SUBSTITUTE(TEXT(DR7,"#,##0.00"),"-","△")&amp;"】"))</f>
        <v>【51.51】</v>
      </c>
      <c r="DS6" s="22">
        <f>IF(DS7="",NA(),DS7)</f>
        <v>4.6399999999999997</v>
      </c>
      <c r="DT6" s="22">
        <f t="shared" ref="DT6:EB6" si="13">IF(DT7="",NA(),DT7)</f>
        <v>6.41</v>
      </c>
      <c r="DU6" s="22">
        <f t="shared" si="13"/>
        <v>7.11</v>
      </c>
      <c r="DV6" s="22">
        <f t="shared" si="13"/>
        <v>7.11</v>
      </c>
      <c r="DW6" s="22">
        <f t="shared" si="13"/>
        <v>7.14</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35076</v>
      </c>
      <c r="D7" s="24">
        <v>46</v>
      </c>
      <c r="E7" s="24">
        <v>1</v>
      </c>
      <c r="F7" s="24">
        <v>0</v>
      </c>
      <c r="G7" s="24">
        <v>1</v>
      </c>
      <c r="H7" s="24" t="s">
        <v>93</v>
      </c>
      <c r="I7" s="24" t="s">
        <v>94</v>
      </c>
      <c r="J7" s="24" t="s">
        <v>95</v>
      </c>
      <c r="K7" s="24" t="s">
        <v>96</v>
      </c>
      <c r="L7" s="24" t="s">
        <v>97</v>
      </c>
      <c r="M7" s="24" t="s">
        <v>98</v>
      </c>
      <c r="N7" s="25" t="s">
        <v>99</v>
      </c>
      <c r="O7" s="25">
        <v>84.35</v>
      </c>
      <c r="P7" s="25">
        <v>79.760000000000005</v>
      </c>
      <c r="Q7" s="25">
        <v>4510</v>
      </c>
      <c r="R7" s="25">
        <v>15421</v>
      </c>
      <c r="S7" s="25">
        <v>302.92</v>
      </c>
      <c r="T7" s="25">
        <v>50.91</v>
      </c>
      <c r="U7" s="25">
        <v>12154</v>
      </c>
      <c r="V7" s="25">
        <v>94.72</v>
      </c>
      <c r="W7" s="25">
        <v>128.32</v>
      </c>
      <c r="X7" s="25">
        <v>102.52</v>
      </c>
      <c r="Y7" s="25">
        <v>101.7</v>
      </c>
      <c r="Z7" s="25">
        <v>103.87</v>
      </c>
      <c r="AA7" s="25">
        <v>103.89</v>
      </c>
      <c r="AB7" s="25">
        <v>102.67</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292.27</v>
      </c>
      <c r="AU7" s="25">
        <v>286.07</v>
      </c>
      <c r="AV7" s="25">
        <v>304.61</v>
      </c>
      <c r="AW7" s="25">
        <v>291.42</v>
      </c>
      <c r="AX7" s="25">
        <v>274.92</v>
      </c>
      <c r="AY7" s="25">
        <v>359.7</v>
      </c>
      <c r="AZ7" s="25">
        <v>362.93</v>
      </c>
      <c r="BA7" s="25">
        <v>371.81</v>
      </c>
      <c r="BB7" s="25">
        <v>384.23</v>
      </c>
      <c r="BC7" s="25">
        <v>364.3</v>
      </c>
      <c r="BD7" s="25">
        <v>252.29</v>
      </c>
      <c r="BE7" s="25">
        <v>1054.7</v>
      </c>
      <c r="BF7" s="25">
        <v>942.21</v>
      </c>
      <c r="BG7" s="25">
        <v>833.25</v>
      </c>
      <c r="BH7" s="25">
        <v>726.13</v>
      </c>
      <c r="BI7" s="25">
        <v>638.49</v>
      </c>
      <c r="BJ7" s="25">
        <v>447.01</v>
      </c>
      <c r="BK7" s="25">
        <v>439.05</v>
      </c>
      <c r="BL7" s="25">
        <v>465.85</v>
      </c>
      <c r="BM7" s="25">
        <v>439.43</v>
      </c>
      <c r="BN7" s="25">
        <v>438.41</v>
      </c>
      <c r="BO7" s="25">
        <v>268.07</v>
      </c>
      <c r="BP7" s="25">
        <v>52.79</v>
      </c>
      <c r="BQ7" s="25">
        <v>52.79</v>
      </c>
      <c r="BR7" s="25">
        <v>55.78</v>
      </c>
      <c r="BS7" s="25">
        <v>58.27</v>
      </c>
      <c r="BT7" s="25">
        <v>59.52</v>
      </c>
      <c r="BU7" s="25">
        <v>95.81</v>
      </c>
      <c r="BV7" s="25">
        <v>95.26</v>
      </c>
      <c r="BW7" s="25">
        <v>92.39</v>
      </c>
      <c r="BX7" s="25">
        <v>94.41</v>
      </c>
      <c r="BY7" s="25">
        <v>90.96</v>
      </c>
      <c r="BZ7" s="25">
        <v>97.47</v>
      </c>
      <c r="CA7" s="25">
        <v>410.51</v>
      </c>
      <c r="CB7" s="25">
        <v>418.23</v>
      </c>
      <c r="CC7" s="25">
        <v>406.44</v>
      </c>
      <c r="CD7" s="25">
        <v>399.93</v>
      </c>
      <c r="CE7" s="25">
        <v>395.18</v>
      </c>
      <c r="CF7" s="25">
        <v>189.58</v>
      </c>
      <c r="CG7" s="25">
        <v>192.82</v>
      </c>
      <c r="CH7" s="25">
        <v>192.98</v>
      </c>
      <c r="CI7" s="25">
        <v>192.13</v>
      </c>
      <c r="CJ7" s="25">
        <v>197.04</v>
      </c>
      <c r="CK7" s="25">
        <v>174.75</v>
      </c>
      <c r="CL7" s="25">
        <v>32.49</v>
      </c>
      <c r="CM7" s="25">
        <v>31.41</v>
      </c>
      <c r="CN7" s="25">
        <v>33.049999999999997</v>
      </c>
      <c r="CO7" s="25">
        <v>32.450000000000003</v>
      </c>
      <c r="CP7" s="25">
        <v>31.85</v>
      </c>
      <c r="CQ7" s="25">
        <v>55.22</v>
      </c>
      <c r="CR7" s="25">
        <v>54.05</v>
      </c>
      <c r="CS7" s="25">
        <v>54.43</v>
      </c>
      <c r="CT7" s="25">
        <v>53.87</v>
      </c>
      <c r="CU7" s="25">
        <v>54.49</v>
      </c>
      <c r="CV7" s="25">
        <v>59.97</v>
      </c>
      <c r="CW7" s="25">
        <v>80.69</v>
      </c>
      <c r="CX7" s="25">
        <v>83.54</v>
      </c>
      <c r="CY7" s="25">
        <v>80.98</v>
      </c>
      <c r="CZ7" s="25">
        <v>81.95</v>
      </c>
      <c r="DA7" s="25">
        <v>82.41</v>
      </c>
      <c r="DB7" s="25">
        <v>80.930000000000007</v>
      </c>
      <c r="DC7" s="25">
        <v>80.510000000000005</v>
      </c>
      <c r="DD7" s="25">
        <v>79.44</v>
      </c>
      <c r="DE7" s="25">
        <v>79.489999999999995</v>
      </c>
      <c r="DF7" s="25">
        <v>78.8</v>
      </c>
      <c r="DG7" s="25">
        <v>89.76</v>
      </c>
      <c r="DH7" s="25">
        <v>20.399999999999999</v>
      </c>
      <c r="DI7" s="25">
        <v>23.36</v>
      </c>
      <c r="DJ7" s="25">
        <v>26.46</v>
      </c>
      <c r="DK7" s="25">
        <v>29.15</v>
      </c>
      <c r="DL7" s="25">
        <v>31.63</v>
      </c>
      <c r="DM7" s="25">
        <v>47.97</v>
      </c>
      <c r="DN7" s="25">
        <v>49.12</v>
      </c>
      <c r="DO7" s="25">
        <v>49.39</v>
      </c>
      <c r="DP7" s="25">
        <v>50.75</v>
      </c>
      <c r="DQ7" s="25">
        <v>51.72</v>
      </c>
      <c r="DR7" s="25">
        <v>51.51</v>
      </c>
      <c r="DS7" s="25">
        <v>4.6399999999999997</v>
      </c>
      <c r="DT7" s="25">
        <v>6.41</v>
      </c>
      <c r="DU7" s="25">
        <v>7.11</v>
      </c>
      <c r="DV7" s="25">
        <v>7.11</v>
      </c>
      <c r="DW7" s="25">
        <v>7.14</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00313@town.hirono.iwate.jp</cp:lastModifiedBy>
  <cp:lastPrinted>2024-02-06T07:32:40Z</cp:lastPrinted>
  <dcterms:created xsi:type="dcterms:W3CDTF">2023-12-05T00:48:21Z</dcterms:created>
  <dcterms:modified xsi:type="dcterms:W3CDTF">2024-03-01T06:15:50Z</dcterms:modified>
  <cp:category>
  </cp:category>
</cp:coreProperties>
</file>